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kessler.WILLCOR\OneDrive - WILLCOR, Inc\Eric&amp;Bob DRS&amp;A\000-SECNAV-RIGHT-STUFF-Project\2022-02-22_ASN-RDA_VADM FrancisDMorley\"/>
    </mc:Choice>
  </mc:AlternateContent>
  <bookViews>
    <workbookView xWindow="0" yWindow="0" windowWidth="28800" windowHeight="12410" tabRatio="835"/>
  </bookViews>
  <sheets>
    <sheet name="SAMPLE" sheetId="3" r:id="rId1"/>
    <sheet name="Calculation Method" sheetId="2" r:id="rId2"/>
    <sheet name="Maturity-Index" sheetId="1" r:id="rId3"/>
    <sheet name="DESIGN Questions" sheetId="4" r:id="rId4"/>
    <sheet name="TEST Questions" sheetId="5" r:id="rId5"/>
    <sheet name="PRODUCTION Questions" sheetId="6" r:id="rId6"/>
    <sheet name="LOGISTICS Questions" sheetId="9"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3" l="1"/>
  <c r="P27" i="3"/>
  <c r="K27" i="3"/>
  <c r="J27" i="3"/>
  <c r="E27" i="3"/>
  <c r="D27" i="3"/>
  <c r="T25" i="3"/>
  <c r="R25" i="3"/>
  <c r="N25" i="3"/>
  <c r="L25" i="3"/>
  <c r="H25" i="3"/>
  <c r="F25" i="3"/>
  <c r="T24" i="3"/>
  <c r="R24" i="3"/>
  <c r="N24" i="3"/>
  <c r="L24" i="3"/>
  <c r="H24" i="3"/>
  <c r="F24" i="3"/>
  <c r="T23" i="3"/>
  <c r="R23" i="3"/>
  <c r="N23" i="3"/>
  <c r="L23" i="3"/>
  <c r="H23" i="3"/>
  <c r="F23" i="3"/>
  <c r="Q20" i="3"/>
  <c r="P20" i="3"/>
  <c r="K20" i="3"/>
  <c r="J20" i="3"/>
  <c r="L20" i="3" s="1"/>
  <c r="E20" i="3"/>
  <c r="D20" i="3"/>
  <c r="T18" i="3"/>
  <c r="R18" i="3"/>
  <c r="N18" i="3"/>
  <c r="L18" i="3"/>
  <c r="H18" i="3"/>
  <c r="F18" i="3"/>
  <c r="T17" i="3"/>
  <c r="R17" i="3"/>
  <c r="N17" i="3"/>
  <c r="L17" i="3"/>
  <c r="H17" i="3"/>
  <c r="F17" i="3"/>
  <c r="T16" i="3"/>
  <c r="R16" i="3"/>
  <c r="N16" i="3"/>
  <c r="L16" i="3"/>
  <c r="H16" i="3"/>
  <c r="F16" i="3"/>
  <c r="Q13" i="3"/>
  <c r="P13" i="3"/>
  <c r="K13" i="3"/>
  <c r="J13" i="3"/>
  <c r="N13" i="3" s="1"/>
  <c r="E13" i="3"/>
  <c r="D13" i="3"/>
  <c r="T11" i="3"/>
  <c r="R11" i="3"/>
  <c r="N11" i="3"/>
  <c r="L11" i="3"/>
  <c r="H11" i="3"/>
  <c r="F11" i="3"/>
  <c r="T10" i="3"/>
  <c r="R10" i="3"/>
  <c r="N10" i="3"/>
  <c r="L10" i="3"/>
  <c r="H10" i="3"/>
  <c r="F10" i="3"/>
  <c r="T9" i="3"/>
  <c r="R9" i="3"/>
  <c r="N9" i="3"/>
  <c r="L9" i="3"/>
  <c r="H9" i="3"/>
  <c r="F9" i="3"/>
  <c r="F13" i="3" l="1"/>
  <c r="T13" i="3"/>
  <c r="F20" i="3"/>
  <c r="H20" i="3"/>
  <c r="R20" i="3"/>
  <c r="T20" i="3"/>
  <c r="D29" i="3"/>
  <c r="L27" i="3"/>
  <c r="P29" i="3"/>
  <c r="R13" i="3"/>
  <c r="H13" i="3"/>
  <c r="Q29" i="3"/>
  <c r="R29" i="3" s="1"/>
  <c r="N27" i="3"/>
  <c r="J29" i="3"/>
  <c r="N20" i="3"/>
  <c r="K29" i="3"/>
  <c r="L13" i="3"/>
  <c r="F27" i="3"/>
  <c r="R27" i="3"/>
  <c r="H27" i="3"/>
  <c r="T27" i="3"/>
  <c r="E29" i="3"/>
  <c r="F29" i="3" s="1"/>
  <c r="G73" i="6"/>
  <c r="D72" i="6"/>
  <c r="D73" i="6"/>
  <c r="H29" i="3" l="1"/>
  <c r="T29" i="3"/>
  <c r="N29" i="3"/>
  <c r="L29" i="3"/>
  <c r="G111" i="5"/>
  <c r="J221" i="4"/>
  <c r="J222" i="4"/>
  <c r="J12" i="4"/>
  <c r="J13" i="4"/>
  <c r="J121" i="4"/>
  <c r="J88" i="4"/>
  <c r="G72" i="4"/>
  <c r="J36" i="4"/>
  <c r="J37" i="5" l="1"/>
  <c r="P33" i="1" s="1"/>
  <c r="G37" i="5"/>
  <c r="J33" i="1" s="1"/>
  <c r="D37" i="5"/>
  <c r="D33" i="1" s="1"/>
  <c r="J120" i="9"/>
  <c r="G120" i="9"/>
  <c r="D120" i="9"/>
  <c r="J119" i="9"/>
  <c r="G119" i="9"/>
  <c r="D119" i="9"/>
  <c r="J109" i="9"/>
  <c r="G109" i="9"/>
  <c r="D109" i="9"/>
  <c r="J108" i="9"/>
  <c r="G108" i="9"/>
  <c r="D108" i="9"/>
  <c r="J98" i="9"/>
  <c r="Q69" i="1" s="1"/>
  <c r="G98" i="9"/>
  <c r="K69" i="1" s="1"/>
  <c r="D98" i="9"/>
  <c r="E69" i="1" s="1"/>
  <c r="J97" i="9"/>
  <c r="P69" i="1" s="1"/>
  <c r="G97" i="9"/>
  <c r="J69" i="1" s="1"/>
  <c r="D97" i="9"/>
  <c r="D69" i="1" s="1"/>
  <c r="J82" i="9"/>
  <c r="Q68" i="1" s="1"/>
  <c r="G82" i="9"/>
  <c r="K68" i="1" s="1"/>
  <c r="D82" i="9"/>
  <c r="E68" i="1" s="1"/>
  <c r="J81" i="9"/>
  <c r="P68" i="1" s="1"/>
  <c r="G81" i="9"/>
  <c r="J68" i="1" s="1"/>
  <c r="D81" i="9"/>
  <c r="D68" i="1" s="1"/>
  <c r="J69" i="9"/>
  <c r="Q67" i="1" s="1"/>
  <c r="G69" i="9"/>
  <c r="K67" i="1" s="1"/>
  <c r="D69" i="9"/>
  <c r="E67" i="1" s="1"/>
  <c r="J68" i="9"/>
  <c r="P67" i="1" s="1"/>
  <c r="G68" i="9"/>
  <c r="J67" i="1" s="1"/>
  <c r="D68" i="9"/>
  <c r="D67" i="1" s="1"/>
  <c r="J57" i="9"/>
  <c r="Q66" i="1" s="1"/>
  <c r="G57" i="9"/>
  <c r="K66" i="1" s="1"/>
  <c r="D57" i="9"/>
  <c r="E66" i="1" s="1"/>
  <c r="J56" i="9"/>
  <c r="P66" i="1" s="1"/>
  <c r="G56" i="9"/>
  <c r="J66" i="1" s="1"/>
  <c r="D56" i="9"/>
  <c r="D66" i="1" s="1"/>
  <c r="J43" i="9"/>
  <c r="Q65" i="1" s="1"/>
  <c r="G43" i="9"/>
  <c r="K65" i="1" s="1"/>
  <c r="D43" i="9"/>
  <c r="E65" i="1" s="1"/>
  <c r="J42" i="9"/>
  <c r="P65" i="1" s="1"/>
  <c r="G42" i="9"/>
  <c r="J65" i="1" s="1"/>
  <c r="D42" i="9"/>
  <c r="D65" i="1" s="1"/>
  <c r="J28" i="9"/>
  <c r="Q64" i="1" s="1"/>
  <c r="G28" i="9"/>
  <c r="K64" i="1" s="1"/>
  <c r="D28" i="9"/>
  <c r="E64" i="1" s="1"/>
  <c r="J27" i="9"/>
  <c r="P64" i="1" s="1"/>
  <c r="G27" i="9"/>
  <c r="J64" i="1" s="1"/>
  <c r="D27" i="9"/>
  <c r="D64" i="1" s="1"/>
  <c r="J15" i="9"/>
  <c r="Q63" i="1" s="1"/>
  <c r="G15" i="9"/>
  <c r="K63" i="1" s="1"/>
  <c r="D15" i="9"/>
  <c r="E63" i="1" s="1"/>
  <c r="J14" i="9"/>
  <c r="P63" i="1" s="1"/>
  <c r="G14" i="9"/>
  <c r="J63" i="1" s="1"/>
  <c r="D14" i="9"/>
  <c r="D63" i="1" s="1"/>
  <c r="J213" i="6"/>
  <c r="G213" i="6"/>
  <c r="D213" i="6"/>
  <c r="J212" i="6"/>
  <c r="G212" i="6"/>
  <c r="D212" i="6"/>
  <c r="J202" i="6"/>
  <c r="G202" i="6"/>
  <c r="D202" i="6"/>
  <c r="J201" i="6"/>
  <c r="G201" i="6"/>
  <c r="D201" i="6"/>
  <c r="J191" i="6"/>
  <c r="K57" i="1" s="1"/>
  <c r="G191" i="6"/>
  <c r="D191" i="6"/>
  <c r="E57" i="1" s="1"/>
  <c r="J190" i="6"/>
  <c r="P57" i="1" s="1"/>
  <c r="G190" i="6"/>
  <c r="J57" i="1" s="1"/>
  <c r="D190" i="6"/>
  <c r="D57" i="1" s="1"/>
  <c r="J177" i="6"/>
  <c r="Q56" i="1" s="1"/>
  <c r="G177" i="6"/>
  <c r="K56" i="1" s="1"/>
  <c r="D177" i="6"/>
  <c r="E56" i="1" s="1"/>
  <c r="J176" i="6"/>
  <c r="P56" i="1" s="1"/>
  <c r="G176" i="6"/>
  <c r="J56" i="1" s="1"/>
  <c r="D176" i="6"/>
  <c r="D56" i="1" s="1"/>
  <c r="J162" i="6"/>
  <c r="Q55" i="1" s="1"/>
  <c r="G162" i="6"/>
  <c r="K55" i="1" s="1"/>
  <c r="D162" i="6"/>
  <c r="E55" i="1" s="1"/>
  <c r="J161" i="6"/>
  <c r="P55" i="1" s="1"/>
  <c r="G161" i="6"/>
  <c r="J55" i="1" s="1"/>
  <c r="D161" i="6"/>
  <c r="D55" i="1" s="1"/>
  <c r="J141" i="6"/>
  <c r="Q54" i="1" s="1"/>
  <c r="G141" i="6"/>
  <c r="K54" i="1" s="1"/>
  <c r="D141" i="6"/>
  <c r="E54" i="1" s="1"/>
  <c r="J140" i="6"/>
  <c r="P54" i="1" s="1"/>
  <c r="G140" i="6"/>
  <c r="J54" i="1" s="1"/>
  <c r="D140" i="6"/>
  <c r="D54" i="1" s="1"/>
  <c r="J130" i="6"/>
  <c r="Q53" i="1" s="1"/>
  <c r="G130" i="6"/>
  <c r="K53" i="1" s="1"/>
  <c r="D130" i="6"/>
  <c r="E53" i="1" s="1"/>
  <c r="J129" i="6"/>
  <c r="P53" i="1" s="1"/>
  <c r="G129" i="6"/>
  <c r="J53" i="1" s="1"/>
  <c r="D129" i="6"/>
  <c r="D53" i="1" s="1"/>
  <c r="J109" i="6"/>
  <c r="Q52" i="1" s="1"/>
  <c r="G109" i="6"/>
  <c r="K52" i="1" s="1"/>
  <c r="D109" i="6"/>
  <c r="E52" i="1" s="1"/>
  <c r="J108" i="6"/>
  <c r="P52" i="1" s="1"/>
  <c r="G108" i="6"/>
  <c r="J52" i="1" s="1"/>
  <c r="D108" i="6"/>
  <c r="D52" i="1" s="1"/>
  <c r="J91" i="6"/>
  <c r="Q51" i="1" s="1"/>
  <c r="G91" i="6"/>
  <c r="K51" i="1" s="1"/>
  <c r="D91" i="6"/>
  <c r="E51" i="1" s="1"/>
  <c r="J90" i="6"/>
  <c r="P51" i="1" s="1"/>
  <c r="G90" i="6"/>
  <c r="J51" i="1" s="1"/>
  <c r="D90" i="6"/>
  <c r="D51" i="1" s="1"/>
  <c r="J73" i="6"/>
  <c r="Q50" i="1" s="1"/>
  <c r="K50" i="1"/>
  <c r="E50" i="1"/>
  <c r="J72" i="6"/>
  <c r="P50" i="1" s="1"/>
  <c r="G72" i="6"/>
  <c r="J50" i="1" s="1"/>
  <c r="D50" i="1"/>
  <c r="J56" i="6"/>
  <c r="Q49" i="1" s="1"/>
  <c r="G56" i="6"/>
  <c r="K49" i="1" s="1"/>
  <c r="D56" i="6"/>
  <c r="E49" i="1" s="1"/>
  <c r="J55" i="6"/>
  <c r="P49" i="1" s="1"/>
  <c r="G55" i="6"/>
  <c r="J49" i="1" s="1"/>
  <c r="D55" i="6"/>
  <c r="D49" i="1" s="1"/>
  <c r="J367" i="4"/>
  <c r="G367" i="4"/>
  <c r="D367" i="4"/>
  <c r="J366" i="4"/>
  <c r="G366" i="4"/>
  <c r="D366" i="4"/>
  <c r="J356" i="4"/>
  <c r="G356" i="4"/>
  <c r="D356" i="4"/>
  <c r="J355" i="4"/>
  <c r="G355" i="4"/>
  <c r="D355" i="4"/>
  <c r="J345" i="4"/>
  <c r="Q26" i="1" s="1"/>
  <c r="G345" i="4"/>
  <c r="K26" i="1" s="1"/>
  <c r="D345" i="4"/>
  <c r="E26" i="1" s="1"/>
  <c r="J344" i="4"/>
  <c r="P26" i="1" s="1"/>
  <c r="G344" i="4"/>
  <c r="J26" i="1" s="1"/>
  <c r="D344" i="4"/>
  <c r="D26" i="1" s="1"/>
  <c r="J333" i="4"/>
  <c r="Q25" i="1" s="1"/>
  <c r="G333" i="4"/>
  <c r="K25" i="1" s="1"/>
  <c r="D333" i="4"/>
  <c r="E25" i="1" s="1"/>
  <c r="J332" i="4"/>
  <c r="P25" i="1" s="1"/>
  <c r="G332" i="4"/>
  <c r="J25" i="1" s="1"/>
  <c r="D332" i="4"/>
  <c r="D25" i="1" s="1"/>
  <c r="J320" i="4"/>
  <c r="Q24" i="1" s="1"/>
  <c r="G320" i="4"/>
  <c r="K24" i="1" s="1"/>
  <c r="D320" i="4"/>
  <c r="E24" i="1" s="1"/>
  <c r="J319" i="4"/>
  <c r="P24" i="1" s="1"/>
  <c r="G319" i="4"/>
  <c r="J24" i="1" s="1"/>
  <c r="D319" i="4"/>
  <c r="D24" i="1" s="1"/>
  <c r="J297" i="4"/>
  <c r="Q23" i="1" s="1"/>
  <c r="G297" i="4"/>
  <c r="K23" i="1" s="1"/>
  <c r="D297" i="4"/>
  <c r="E23" i="1" s="1"/>
  <c r="J296" i="4"/>
  <c r="P23" i="1" s="1"/>
  <c r="G296" i="4"/>
  <c r="J23" i="1" s="1"/>
  <c r="D296" i="4"/>
  <c r="D23" i="1" s="1"/>
  <c r="J285" i="4"/>
  <c r="Q22" i="1" s="1"/>
  <c r="G285" i="4"/>
  <c r="K22" i="1" s="1"/>
  <c r="D285" i="4"/>
  <c r="E22" i="1" s="1"/>
  <c r="J284" i="4"/>
  <c r="P22" i="1" s="1"/>
  <c r="G284" i="4"/>
  <c r="J22" i="1" s="1"/>
  <c r="D284" i="4"/>
  <c r="D22" i="1" s="1"/>
  <c r="J274" i="4"/>
  <c r="Q21" i="1" s="1"/>
  <c r="G274" i="4"/>
  <c r="K21" i="1" s="1"/>
  <c r="D274" i="4"/>
  <c r="E21" i="1" s="1"/>
  <c r="J273" i="4"/>
  <c r="P21" i="1" s="1"/>
  <c r="G273" i="4"/>
  <c r="J21" i="1" s="1"/>
  <c r="D273" i="4"/>
  <c r="D21" i="1" s="1"/>
  <c r="J263" i="4"/>
  <c r="Q20" i="1" s="1"/>
  <c r="G263" i="4"/>
  <c r="K20" i="1" s="1"/>
  <c r="D263" i="4"/>
  <c r="E20" i="1" s="1"/>
  <c r="J262" i="4"/>
  <c r="P20" i="1" s="1"/>
  <c r="G262" i="4"/>
  <c r="J20" i="1" s="1"/>
  <c r="D262" i="4"/>
  <c r="D20" i="1" s="1"/>
  <c r="J246" i="4"/>
  <c r="Q19" i="1" s="1"/>
  <c r="G246" i="4"/>
  <c r="K19" i="1" s="1"/>
  <c r="D246" i="4"/>
  <c r="E19" i="1" s="1"/>
  <c r="J245" i="4"/>
  <c r="P19" i="1" s="1"/>
  <c r="G245" i="4"/>
  <c r="J19" i="1" s="1"/>
  <c r="D245" i="4"/>
  <c r="D19" i="1" s="1"/>
  <c r="Q18" i="1"/>
  <c r="G222" i="4"/>
  <c r="K18" i="1" s="1"/>
  <c r="D222" i="4"/>
  <c r="E18" i="1" s="1"/>
  <c r="P18" i="1"/>
  <c r="G221" i="4"/>
  <c r="J18" i="1" s="1"/>
  <c r="D221" i="4"/>
  <c r="D18" i="1" s="1"/>
  <c r="J201" i="4"/>
  <c r="Q17" i="1" s="1"/>
  <c r="G201" i="4"/>
  <c r="K17" i="1" s="1"/>
  <c r="D201" i="4"/>
  <c r="E17" i="1" s="1"/>
  <c r="J200" i="4"/>
  <c r="P17" i="1" s="1"/>
  <c r="G200" i="4"/>
  <c r="J17" i="1" s="1"/>
  <c r="D200" i="4"/>
  <c r="D17" i="1" s="1"/>
  <c r="J187" i="4"/>
  <c r="Q16" i="1" s="1"/>
  <c r="G187" i="4"/>
  <c r="K16" i="1" s="1"/>
  <c r="D187" i="4"/>
  <c r="E16" i="1" s="1"/>
  <c r="J186" i="4"/>
  <c r="P16" i="1" s="1"/>
  <c r="G186" i="4"/>
  <c r="J16" i="1" s="1"/>
  <c r="D186" i="4"/>
  <c r="D16" i="1" s="1"/>
  <c r="J170" i="4"/>
  <c r="Q15" i="1" s="1"/>
  <c r="G170" i="4"/>
  <c r="K15" i="1" s="1"/>
  <c r="D170" i="4"/>
  <c r="E15" i="1" s="1"/>
  <c r="J169" i="4"/>
  <c r="P15" i="1" s="1"/>
  <c r="G169" i="4"/>
  <c r="J15" i="1" s="1"/>
  <c r="D169" i="4"/>
  <c r="D15" i="1" s="1"/>
  <c r="J155" i="4"/>
  <c r="Q14" i="1" s="1"/>
  <c r="G155" i="4"/>
  <c r="K14" i="1" s="1"/>
  <c r="D155" i="4"/>
  <c r="E14" i="1" s="1"/>
  <c r="J154" i="4"/>
  <c r="P14" i="1" s="1"/>
  <c r="G154" i="4"/>
  <c r="J14" i="1" s="1"/>
  <c r="D154" i="4"/>
  <c r="D14" i="1" s="1"/>
  <c r="Q13" i="1"/>
  <c r="G121" i="4"/>
  <c r="K13" i="1" s="1"/>
  <c r="D121" i="4"/>
  <c r="E13" i="1" s="1"/>
  <c r="J120" i="4"/>
  <c r="P13" i="1" s="1"/>
  <c r="G120" i="4"/>
  <c r="J13" i="1" s="1"/>
  <c r="D120" i="4"/>
  <c r="D13" i="1" s="1"/>
  <c r="J109" i="4"/>
  <c r="Q12" i="1" s="1"/>
  <c r="G109" i="4"/>
  <c r="K12" i="1" s="1"/>
  <c r="D109" i="4"/>
  <c r="E12" i="1" s="1"/>
  <c r="J108" i="4"/>
  <c r="P12" i="1" s="1"/>
  <c r="G108" i="4"/>
  <c r="J12" i="1" s="1"/>
  <c r="D108" i="4"/>
  <c r="D12" i="1" s="1"/>
  <c r="Q11" i="1"/>
  <c r="G88" i="4"/>
  <c r="K11" i="1" s="1"/>
  <c r="D88" i="4"/>
  <c r="E11" i="1" s="1"/>
  <c r="J87" i="4"/>
  <c r="P11" i="1" s="1"/>
  <c r="G87" i="4"/>
  <c r="J11" i="1" s="1"/>
  <c r="D87" i="4"/>
  <c r="D11" i="1" s="1"/>
  <c r="J72" i="4"/>
  <c r="Q10" i="1" s="1"/>
  <c r="K10" i="1"/>
  <c r="D72" i="4"/>
  <c r="E10" i="1" s="1"/>
  <c r="J71" i="4"/>
  <c r="P10" i="1" s="1"/>
  <c r="G71" i="4"/>
  <c r="J10" i="1" s="1"/>
  <c r="D71" i="4"/>
  <c r="D10" i="1" s="1"/>
  <c r="J53" i="4"/>
  <c r="Q9" i="1" s="1"/>
  <c r="G53" i="4"/>
  <c r="K9" i="1" s="1"/>
  <c r="D53" i="4"/>
  <c r="E9" i="1" s="1"/>
  <c r="J52" i="4"/>
  <c r="P9" i="1" s="1"/>
  <c r="G52" i="4"/>
  <c r="J9" i="1" s="1"/>
  <c r="D52" i="4"/>
  <c r="D9" i="1" s="1"/>
  <c r="J172" i="5"/>
  <c r="G172" i="5"/>
  <c r="D172" i="5"/>
  <c r="J171" i="5"/>
  <c r="G171" i="5"/>
  <c r="D171" i="5"/>
  <c r="J161" i="5"/>
  <c r="G161" i="5"/>
  <c r="D161" i="5"/>
  <c r="J160" i="5"/>
  <c r="G160" i="5"/>
  <c r="D160" i="5"/>
  <c r="J150" i="5"/>
  <c r="Q41" i="1" s="1"/>
  <c r="G150" i="5"/>
  <c r="K41" i="1" s="1"/>
  <c r="D150" i="5"/>
  <c r="E41" i="1" s="1"/>
  <c r="J149" i="5"/>
  <c r="P41" i="1" s="1"/>
  <c r="G149" i="5"/>
  <c r="J41" i="1" s="1"/>
  <c r="D149" i="5"/>
  <c r="D41" i="1" s="1"/>
  <c r="J139" i="5"/>
  <c r="Q40" i="1" s="1"/>
  <c r="G139" i="5"/>
  <c r="K40" i="1" s="1"/>
  <c r="D139" i="5"/>
  <c r="E40" i="1" s="1"/>
  <c r="J138" i="5"/>
  <c r="P40" i="1" s="1"/>
  <c r="G138" i="5"/>
  <c r="J40" i="1" s="1"/>
  <c r="D138" i="5"/>
  <c r="D40" i="1" s="1"/>
  <c r="J122" i="5"/>
  <c r="Q39" i="1" s="1"/>
  <c r="G122" i="5"/>
  <c r="K39" i="1" s="1"/>
  <c r="D122" i="5"/>
  <c r="E39" i="1" s="1"/>
  <c r="J121" i="5"/>
  <c r="P39" i="1" s="1"/>
  <c r="G121" i="5"/>
  <c r="J39" i="1" s="1"/>
  <c r="D121" i="5"/>
  <c r="D39" i="1" s="1"/>
  <c r="J111" i="5"/>
  <c r="Q38" i="1" s="1"/>
  <c r="K38" i="1"/>
  <c r="D111" i="5"/>
  <c r="E38" i="1" s="1"/>
  <c r="J110" i="5"/>
  <c r="P38" i="1" s="1"/>
  <c r="G110" i="5"/>
  <c r="J38" i="1" s="1"/>
  <c r="D110" i="5"/>
  <c r="D38" i="1" s="1"/>
  <c r="D94" i="5"/>
  <c r="E37" i="1" s="1"/>
  <c r="J94" i="5"/>
  <c r="Q37" i="1" s="1"/>
  <c r="G94" i="5"/>
  <c r="K37" i="1" s="1"/>
  <c r="J93" i="5"/>
  <c r="P37" i="1" s="1"/>
  <c r="G93" i="5"/>
  <c r="J37" i="1" s="1"/>
  <c r="D93" i="5"/>
  <c r="D37" i="1" s="1"/>
  <c r="J82" i="5"/>
  <c r="Q36" i="1" s="1"/>
  <c r="G82" i="5"/>
  <c r="K36" i="1" s="1"/>
  <c r="D82" i="5"/>
  <c r="E36" i="1" s="1"/>
  <c r="J81" i="5"/>
  <c r="P36" i="1" s="1"/>
  <c r="G81" i="5"/>
  <c r="J36" i="1" s="1"/>
  <c r="D81" i="5"/>
  <c r="D36" i="1" s="1"/>
  <c r="J71" i="5"/>
  <c r="Q35" i="1" s="1"/>
  <c r="G71" i="5"/>
  <c r="K35" i="1" s="1"/>
  <c r="D71" i="5"/>
  <c r="E35" i="1" s="1"/>
  <c r="J70" i="5"/>
  <c r="P35" i="1" s="1"/>
  <c r="G70" i="5"/>
  <c r="J35" i="1" s="1"/>
  <c r="D70" i="5"/>
  <c r="D35" i="1" s="1"/>
  <c r="J50" i="5"/>
  <c r="Q34" i="1" s="1"/>
  <c r="G50" i="5"/>
  <c r="K34" i="1" s="1"/>
  <c r="D50" i="5"/>
  <c r="E34" i="1" s="1"/>
  <c r="J49" i="5"/>
  <c r="P34" i="1" s="1"/>
  <c r="G49" i="5"/>
  <c r="J34" i="1" s="1"/>
  <c r="D49" i="5"/>
  <c r="D34" i="1" s="1"/>
  <c r="J38" i="5"/>
  <c r="Q33" i="1" s="1"/>
  <c r="G38" i="5"/>
  <c r="K33" i="1" s="1"/>
  <c r="D38" i="5"/>
  <c r="E33" i="1" s="1"/>
  <c r="J37" i="4"/>
  <c r="Q8" i="1" s="1"/>
  <c r="Q7" i="1"/>
  <c r="G13" i="4"/>
  <c r="K7" i="1" s="1"/>
  <c r="D13" i="4"/>
  <c r="J38" i="6"/>
  <c r="Q48" i="1" s="1"/>
  <c r="G38" i="6"/>
  <c r="K48" i="1" s="1"/>
  <c r="J37" i="6"/>
  <c r="P48" i="1" s="1"/>
  <c r="G37" i="6"/>
  <c r="J48" i="1" s="1"/>
  <c r="J22" i="6"/>
  <c r="Q47" i="1" s="1"/>
  <c r="G22" i="6"/>
  <c r="K47" i="1" s="1"/>
  <c r="J21" i="6"/>
  <c r="P47" i="1" s="1"/>
  <c r="G21" i="6"/>
  <c r="J47" i="1" s="1"/>
  <c r="J17" i="5"/>
  <c r="Q32" i="1" s="1"/>
  <c r="G17" i="5"/>
  <c r="K32" i="1" s="1"/>
  <c r="J16" i="5"/>
  <c r="P32" i="1" s="1"/>
  <c r="G16" i="5"/>
  <c r="J32" i="1" s="1"/>
  <c r="P8" i="1"/>
  <c r="P7" i="1"/>
  <c r="L65" i="1" l="1"/>
  <c r="F67" i="1"/>
  <c r="R68" i="1"/>
  <c r="F64" i="1"/>
  <c r="F65" i="1"/>
  <c r="F66" i="1"/>
  <c r="F69" i="1"/>
  <c r="R67" i="1"/>
  <c r="H67" i="1"/>
  <c r="L69" i="1"/>
  <c r="H68" i="1"/>
  <c r="T64" i="1"/>
  <c r="H69" i="1"/>
  <c r="L66" i="1"/>
  <c r="L68" i="1"/>
  <c r="H66" i="1"/>
  <c r="T69" i="1"/>
  <c r="T50" i="1"/>
  <c r="F56" i="1"/>
  <c r="Q57" i="1"/>
  <c r="T57" i="1" s="1"/>
  <c r="H52" i="1"/>
  <c r="H54" i="1"/>
  <c r="T51" i="1"/>
  <c r="L53" i="1"/>
  <c r="L57" i="1"/>
  <c r="N51" i="1"/>
  <c r="T54" i="1"/>
  <c r="N50" i="1"/>
  <c r="R55" i="1"/>
  <c r="N49" i="1"/>
  <c r="R54" i="1"/>
  <c r="L51" i="1"/>
  <c r="R52" i="1"/>
  <c r="N55" i="1"/>
  <c r="T49" i="1"/>
  <c r="F54" i="1"/>
  <c r="L52" i="1"/>
  <c r="N52" i="1"/>
  <c r="H57" i="1"/>
  <c r="H49" i="1"/>
  <c r="H55" i="1"/>
  <c r="T48" i="1"/>
  <c r="T56" i="1"/>
  <c r="R39" i="1"/>
  <c r="L35" i="1"/>
  <c r="T33" i="1"/>
  <c r="H39" i="1"/>
  <c r="R38" i="1"/>
  <c r="T39" i="1"/>
  <c r="L37" i="1"/>
  <c r="F40" i="1"/>
  <c r="T41" i="1"/>
  <c r="F39" i="1"/>
  <c r="F37" i="1"/>
  <c r="N38" i="1"/>
  <c r="H53" i="1"/>
  <c r="T52" i="1"/>
  <c r="N66" i="1"/>
  <c r="N48" i="1"/>
  <c r="N56" i="1"/>
  <c r="T53" i="1"/>
  <c r="L49" i="1"/>
  <c r="T55" i="1"/>
  <c r="L50" i="1"/>
  <c r="L64" i="1"/>
  <c r="N65" i="1"/>
  <c r="N57" i="1"/>
  <c r="F57" i="1"/>
  <c r="T65" i="1"/>
  <c r="H51" i="1"/>
  <c r="N36" i="1"/>
  <c r="R48" i="1"/>
  <c r="R56" i="1"/>
  <c r="F55" i="1"/>
  <c r="L67" i="1"/>
  <c r="R66" i="1"/>
  <c r="H50" i="1"/>
  <c r="R49" i="1"/>
  <c r="H65" i="1"/>
  <c r="H56" i="1"/>
  <c r="F49" i="1"/>
  <c r="N54" i="1"/>
  <c r="H64" i="1"/>
  <c r="N69" i="1"/>
  <c r="R69" i="1"/>
  <c r="R64" i="1"/>
  <c r="N53" i="1"/>
  <c r="F68" i="1"/>
  <c r="N68" i="1"/>
  <c r="F53" i="1"/>
  <c r="R53" i="1"/>
  <c r="N67" i="1"/>
  <c r="T68" i="1"/>
  <c r="L33" i="1"/>
  <c r="F51" i="1"/>
  <c r="L55" i="1"/>
  <c r="R51" i="1"/>
  <c r="T67" i="1"/>
  <c r="R65" i="1"/>
  <c r="F52" i="1"/>
  <c r="L56" i="1"/>
  <c r="L48" i="1"/>
  <c r="N34" i="1"/>
  <c r="F50" i="1"/>
  <c r="L54" i="1"/>
  <c r="R50" i="1"/>
  <c r="N64" i="1"/>
  <c r="T66" i="1"/>
  <c r="N40" i="1"/>
  <c r="F11" i="1"/>
  <c r="R19" i="1"/>
  <c r="T14" i="1"/>
  <c r="R22" i="1"/>
  <c r="F21" i="1"/>
  <c r="F14" i="1"/>
  <c r="R40" i="1"/>
  <c r="T38" i="1"/>
  <c r="T37" i="1"/>
  <c r="T36" i="1"/>
  <c r="T40" i="1"/>
  <c r="R37" i="1"/>
  <c r="R36" i="1"/>
  <c r="R34" i="1"/>
  <c r="T34" i="1"/>
  <c r="T35" i="1"/>
  <c r="R35" i="1"/>
  <c r="R41" i="1"/>
  <c r="R33" i="1"/>
  <c r="L40" i="1"/>
  <c r="L39" i="1"/>
  <c r="L38" i="1"/>
  <c r="N33" i="1"/>
  <c r="N37" i="1"/>
  <c r="L41" i="1"/>
  <c r="N41" i="1"/>
  <c r="N39" i="1"/>
  <c r="N35" i="1"/>
  <c r="L36" i="1"/>
  <c r="L34" i="1"/>
  <c r="L10" i="1"/>
  <c r="F26" i="1"/>
  <c r="N17" i="1"/>
  <c r="N25" i="1"/>
  <c r="T15" i="1"/>
  <c r="F22" i="1"/>
  <c r="F35" i="1"/>
  <c r="F23" i="1"/>
  <c r="T12" i="1"/>
  <c r="R20" i="1"/>
  <c r="H40" i="1"/>
  <c r="R14" i="1"/>
  <c r="H25" i="1"/>
  <c r="H24" i="1"/>
  <c r="R18" i="1"/>
  <c r="R26" i="1"/>
  <c r="H26" i="1"/>
  <c r="N14" i="1"/>
  <c r="H13" i="1"/>
  <c r="H23" i="1"/>
  <c r="F12" i="1"/>
  <c r="N19" i="1"/>
  <c r="L17" i="1"/>
  <c r="R16" i="1"/>
  <c r="H36" i="1"/>
  <c r="H37" i="1"/>
  <c r="N22" i="1"/>
  <c r="R11" i="1"/>
  <c r="T19" i="1"/>
  <c r="F36" i="1"/>
  <c r="F24" i="1"/>
  <c r="L14" i="1"/>
  <c r="N21" i="1"/>
  <c r="H11" i="1"/>
  <c r="H41" i="1"/>
  <c r="H38" i="1"/>
  <c r="H35" i="1"/>
  <c r="F34" i="1"/>
  <c r="H33" i="1"/>
  <c r="F41" i="1"/>
  <c r="H34" i="1"/>
  <c r="F38" i="1"/>
  <c r="F13" i="1"/>
  <c r="F25" i="1"/>
  <c r="N13" i="1"/>
  <c r="L21" i="1"/>
  <c r="L11" i="1"/>
  <c r="R12" i="1"/>
  <c r="T9" i="1"/>
  <c r="H22" i="1"/>
  <c r="L12" i="1"/>
  <c r="N20" i="1"/>
  <c r="R23" i="1"/>
  <c r="H21" i="1"/>
  <c r="R24" i="1"/>
  <c r="L22" i="1"/>
  <c r="N16" i="1"/>
  <c r="F16" i="1"/>
  <c r="N15" i="1"/>
  <c r="N23" i="1"/>
  <c r="T18" i="1"/>
  <c r="T26" i="1"/>
  <c r="T25" i="1"/>
  <c r="T24" i="1"/>
  <c r="T20" i="1"/>
  <c r="T17" i="1"/>
  <c r="R10" i="1"/>
  <c r="R13" i="1"/>
  <c r="R21" i="1"/>
  <c r="R15" i="1"/>
  <c r="T23" i="1"/>
  <c r="T22" i="1"/>
  <c r="T16" i="1"/>
  <c r="T11" i="1"/>
  <c r="T10" i="1"/>
  <c r="T21" i="1"/>
  <c r="T13" i="1"/>
  <c r="R25" i="1"/>
  <c r="R17" i="1"/>
  <c r="N26" i="1"/>
  <c r="N24" i="1"/>
  <c r="L18" i="1"/>
  <c r="N11" i="1"/>
  <c r="N10" i="1"/>
  <c r="N12" i="1"/>
  <c r="L25" i="1"/>
  <c r="L23" i="1"/>
  <c r="L20" i="1"/>
  <c r="L26" i="1"/>
  <c r="L24" i="1"/>
  <c r="L19" i="1"/>
  <c r="N18" i="1"/>
  <c r="L16" i="1"/>
  <c r="L13" i="1"/>
  <c r="L15" i="1"/>
  <c r="H12" i="1"/>
  <c r="F15" i="1"/>
  <c r="F10" i="1"/>
  <c r="H15" i="1"/>
  <c r="H14" i="1"/>
  <c r="H10" i="1"/>
  <c r="H16" i="1"/>
  <c r="N9" i="1"/>
  <c r="L9" i="1"/>
  <c r="R9" i="1"/>
  <c r="F9" i="1"/>
  <c r="H9" i="1"/>
  <c r="T8" i="1"/>
  <c r="R8" i="1"/>
  <c r="E7" i="1"/>
  <c r="G37" i="4"/>
  <c r="K8" i="1" s="1"/>
  <c r="G36" i="4"/>
  <c r="J8" i="1" s="1"/>
  <c r="G12" i="4"/>
  <c r="J7" i="1" s="1"/>
  <c r="D36" i="4"/>
  <c r="D8" i="1" s="1"/>
  <c r="D17" i="5"/>
  <c r="E32" i="1" s="1"/>
  <c r="D16" i="5"/>
  <c r="D32" i="1" s="1"/>
  <c r="D37" i="6"/>
  <c r="D48" i="1" s="1"/>
  <c r="D21" i="6"/>
  <c r="D47" i="1" s="1"/>
  <c r="D38" i="6"/>
  <c r="E48" i="1" s="1"/>
  <c r="D22" i="6"/>
  <c r="E47" i="1" s="1"/>
  <c r="D37" i="4"/>
  <c r="E8" i="1" s="1"/>
  <c r="D12" i="4"/>
  <c r="D7" i="1" s="1"/>
  <c r="R57" i="1" l="1"/>
  <c r="F48" i="1"/>
  <c r="H48" i="1"/>
  <c r="E29" i="1"/>
  <c r="D29" i="1"/>
  <c r="F8" i="1"/>
  <c r="N8" i="1" l="1"/>
  <c r="L8" i="1"/>
  <c r="Q72" i="1"/>
  <c r="P72" i="1"/>
  <c r="K72" i="1"/>
  <c r="J72" i="1"/>
  <c r="E72" i="1"/>
  <c r="D72" i="1"/>
  <c r="H63" i="1"/>
  <c r="N63" i="1"/>
  <c r="T63" i="1"/>
  <c r="R63" i="1"/>
  <c r="L63" i="1"/>
  <c r="F47" i="1"/>
  <c r="F63" i="1"/>
  <c r="Q60" i="1"/>
  <c r="P60" i="1"/>
  <c r="K60" i="1"/>
  <c r="J60" i="1"/>
  <c r="E60" i="1"/>
  <c r="D60" i="1"/>
  <c r="H47" i="1"/>
  <c r="T47" i="1"/>
  <c r="N47" i="1"/>
  <c r="R7" i="1"/>
  <c r="R47" i="1"/>
  <c r="L47" i="1"/>
  <c r="T32" i="1"/>
  <c r="N32" i="1"/>
  <c r="H32" i="1"/>
  <c r="E44" i="1"/>
  <c r="K44" i="1"/>
  <c r="Q44" i="1"/>
  <c r="P44" i="1"/>
  <c r="J44" i="1"/>
  <c r="D44" i="1"/>
  <c r="F33" i="1"/>
  <c r="R32" i="1"/>
  <c r="Q29" i="1"/>
  <c r="P29" i="1"/>
  <c r="T7" i="1"/>
  <c r="N7" i="1"/>
  <c r="H8" i="1"/>
  <c r="H17" i="1"/>
  <c r="H18" i="1"/>
  <c r="H19" i="1"/>
  <c r="H20" i="1"/>
  <c r="H7" i="1"/>
  <c r="L32" i="1"/>
  <c r="F32" i="1"/>
  <c r="L7" i="1"/>
  <c r="K29" i="1"/>
  <c r="J29" i="1"/>
  <c r="F20" i="1"/>
  <c r="F17" i="1"/>
  <c r="F18" i="1"/>
  <c r="F19" i="1"/>
  <c r="F7" i="1"/>
  <c r="H44" i="1" l="1"/>
  <c r="R72" i="1"/>
  <c r="H72" i="1"/>
  <c r="N60" i="1"/>
  <c r="N72" i="1"/>
  <c r="Q74" i="1"/>
  <c r="K74" i="1"/>
  <c r="R29" i="1"/>
  <c r="L72" i="1"/>
  <c r="H29" i="1"/>
  <c r="J74" i="1"/>
  <c r="T72" i="1"/>
  <c r="T60" i="1"/>
  <c r="E74" i="1"/>
  <c r="F72" i="1"/>
  <c r="N29" i="1"/>
  <c r="T44" i="1"/>
  <c r="N44" i="1"/>
  <c r="D74" i="1"/>
  <c r="T29" i="1"/>
  <c r="P74" i="1"/>
  <c r="R60" i="1"/>
  <c r="L60" i="1"/>
  <c r="H60" i="1"/>
  <c r="F60" i="1"/>
  <c r="R44" i="1"/>
  <c r="F44" i="1"/>
  <c r="L44" i="1"/>
  <c r="L29" i="1"/>
  <c r="F29" i="1"/>
  <c r="L74" i="1" l="1"/>
  <c r="H74" i="1"/>
  <c r="N74" i="1"/>
  <c r="F74" i="1"/>
  <c r="R74" i="1"/>
  <c r="T74" i="1"/>
</calcChain>
</file>

<file path=xl/comments1.xml><?xml version="1.0" encoding="utf-8"?>
<comments xmlns="http://schemas.openxmlformats.org/spreadsheetml/2006/main">
  <authors>
    <author>Eric Kessler</author>
  </authors>
  <commentList>
    <comment ref="B6" authorId="0" shapeId="0">
      <text>
        <r>
          <rPr>
            <b/>
            <sz val="12"/>
            <color indexed="81"/>
            <rFont val="Tahoma"/>
            <family val="2"/>
          </rPr>
          <t xml:space="preserve">Milestones don’t have to be just: 
                </t>
        </r>
        <r>
          <rPr>
            <sz val="12"/>
            <color indexed="81"/>
            <rFont val="Tahoma"/>
            <family val="2"/>
          </rPr>
          <t xml:space="preserve">MS-A, B &amp; C.  </t>
        </r>
        <r>
          <rPr>
            <b/>
            <sz val="12"/>
            <color indexed="81"/>
            <rFont val="Tahoma"/>
            <family val="2"/>
          </rPr>
          <t xml:space="preserve">
They could also be more finely broken down, such as: 
                </t>
        </r>
        <r>
          <rPr>
            <sz val="12"/>
            <color indexed="81"/>
            <rFont val="Tahoma"/>
            <family val="2"/>
          </rPr>
          <t xml:space="preserve">MS-A, SRR, PDR, MS-B, CDR, TRR, MS-C, OTRR 
</t>
        </r>
        <r>
          <rPr>
            <b/>
            <sz val="12"/>
            <color indexed="81"/>
            <rFont val="Tahoma"/>
            <family val="2"/>
          </rPr>
          <t>It is whatever is valuable and makes sense to the user.</t>
        </r>
        <r>
          <rPr>
            <sz val="12"/>
            <color indexed="81"/>
            <rFont val="Tahoma"/>
            <family val="2"/>
          </rPr>
          <t xml:space="preserve">
</t>
        </r>
      </text>
    </comment>
    <comment ref="D7"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 ref="F7" authorId="0" shapeId="0">
      <text>
        <r>
          <rPr>
            <b/>
            <u/>
            <sz val="12"/>
            <color indexed="81"/>
            <rFont val="Tahoma"/>
            <family val="2"/>
          </rPr>
          <t xml:space="preserve">Maturity Index Scale </t>
        </r>
        <r>
          <rPr>
            <b/>
            <sz val="12"/>
            <color indexed="81"/>
            <rFont val="Tahoma"/>
            <family val="2"/>
          </rPr>
          <t xml:space="preserve">
</t>
        </r>
        <r>
          <rPr>
            <sz val="14"/>
            <color indexed="81"/>
            <rFont val="Tahoma"/>
            <family val="2"/>
          </rPr>
          <t xml:space="preserve">Red = 1.00 - 1.79
Yellow = 1.80 - 2.49
Green = 2.50 - 3.00 </t>
        </r>
      </text>
    </comment>
    <comment ref="J7"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 ref="P7"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List>
</comments>
</file>

<file path=xl/comments2.xml><?xml version="1.0" encoding="utf-8"?>
<comments xmlns="http://schemas.openxmlformats.org/spreadsheetml/2006/main">
  <authors>
    <author>Eric Kessler</author>
  </authors>
  <commentList>
    <comment ref="B4" authorId="0" shapeId="0">
      <text>
        <r>
          <rPr>
            <b/>
            <sz val="12"/>
            <color indexed="81"/>
            <rFont val="Tahoma"/>
            <family val="2"/>
          </rPr>
          <t xml:space="preserve">Milestones don’t have to be just: 
                </t>
        </r>
        <r>
          <rPr>
            <sz val="12"/>
            <color indexed="81"/>
            <rFont val="Tahoma"/>
            <family val="2"/>
          </rPr>
          <t xml:space="preserve">MS-A, B &amp; C.  </t>
        </r>
        <r>
          <rPr>
            <b/>
            <sz val="12"/>
            <color indexed="81"/>
            <rFont val="Tahoma"/>
            <family val="2"/>
          </rPr>
          <t xml:space="preserve">
They could also be more finely broken down, such as: 
                </t>
        </r>
        <r>
          <rPr>
            <sz val="12"/>
            <color indexed="81"/>
            <rFont val="Tahoma"/>
            <family val="2"/>
          </rPr>
          <t xml:space="preserve">MS-A, SRR, PDR, MS-B, CDR, TRR, MS-C, OTRR 
</t>
        </r>
        <r>
          <rPr>
            <b/>
            <sz val="12"/>
            <color indexed="81"/>
            <rFont val="Tahoma"/>
            <family val="2"/>
          </rPr>
          <t>It is whatever is valuable and makes sense to the user.</t>
        </r>
        <r>
          <rPr>
            <sz val="12"/>
            <color indexed="81"/>
            <rFont val="Tahoma"/>
            <family val="2"/>
          </rPr>
          <t xml:space="preserve">
</t>
        </r>
      </text>
    </comment>
    <comment ref="D5"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 ref="F5" authorId="0" shapeId="0">
      <text>
        <r>
          <rPr>
            <b/>
            <u/>
            <sz val="12"/>
            <color indexed="81"/>
            <rFont val="Tahoma"/>
            <family val="2"/>
          </rPr>
          <t xml:space="preserve">Maturity Index Scale </t>
        </r>
        <r>
          <rPr>
            <b/>
            <sz val="12"/>
            <color indexed="81"/>
            <rFont val="Tahoma"/>
            <family val="2"/>
          </rPr>
          <t xml:space="preserve">
</t>
        </r>
        <r>
          <rPr>
            <sz val="14"/>
            <color indexed="81"/>
            <rFont val="Tahoma"/>
            <family val="2"/>
          </rPr>
          <t xml:space="preserve">Red = 1.00 - 1.79
Yellow = 1.80 - 2.49
Green = 2.50 - 3.00 </t>
        </r>
      </text>
    </comment>
    <comment ref="J5"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 ref="P5" authorId="0" shapeId="0">
      <text>
        <r>
          <rPr>
            <b/>
            <sz val="12"/>
            <color indexed="81"/>
            <rFont val="Tahoma"/>
            <family val="2"/>
          </rPr>
          <t xml:space="preserve">Compliance Value Score for each Template evaluation item is:
</t>
        </r>
        <r>
          <rPr>
            <sz val="12"/>
            <color indexed="81"/>
            <rFont val="Tahoma"/>
            <family val="2"/>
          </rPr>
          <t xml:space="preserve">1= NO Compliance
2= PARTIAL Compliance
3= TOTAL Compliance </t>
        </r>
        <r>
          <rPr>
            <b/>
            <sz val="12"/>
            <color indexed="81"/>
            <rFont val="Tahoma"/>
            <family val="2"/>
          </rPr>
          <t xml:space="preserve">
</t>
        </r>
      </text>
    </comment>
  </commentList>
</comments>
</file>

<file path=xl/comments3.xml><?xml version="1.0" encoding="utf-8"?>
<comments xmlns="http://schemas.openxmlformats.org/spreadsheetml/2006/main">
  <authors>
    <author>Eric Kessler</author>
    <author>ejk</author>
  </authors>
  <commentList>
    <comment ref="D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G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J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C4" authorId="0" shapeId="0">
      <text>
        <r>
          <rPr>
            <sz val="12"/>
            <color indexed="81"/>
            <rFont val="Tahoma"/>
            <family val="2"/>
          </rPr>
          <t>Mission functional and environmental profiles are often inadequately defined in design engineering terms.  As a result, the designed product is not compatible with all life cycle use conditions.</t>
        </r>
      </text>
    </comment>
    <comment ref="C16" authorId="0" shapeId="0">
      <text>
        <r>
          <rPr>
            <sz val="12"/>
            <color indexed="81"/>
            <rFont val="Tahoma"/>
            <family val="2"/>
          </rPr>
          <t>The designation of detailed design requirements is singularly important in the discussion of design activities.  An iterative requirement setting process starts with concept formulation and with trade studies using refined mission/environmental profiles, and results in firm requirements necessary for the Full-Scale Development (FSD) Request For Proposals (RFP).</t>
        </r>
      </text>
    </comment>
    <comment ref="C40" authorId="0" shapeId="0">
      <text>
        <r>
          <rPr>
            <sz val="12"/>
            <color indexed="81"/>
            <rFont val="Tahoma"/>
            <family val="2"/>
          </rPr>
          <t xml:space="preserve">A broad spectrum of trade studies is initiated during the concept exploration phase.  These trade studies continue on into Full-Scale Development (FSD) as a logical approach to selecting the best design once the mission profile and design requirements have been specified.  The final selection and fine tuning of the design approach must consider such factors as producibility and operational suitability as well as performance, cost, and schedule. </t>
        </r>
      </text>
    </comment>
    <comment ref="C56" authorId="0" shapeId="0">
      <text>
        <r>
          <rPr>
            <sz val="12"/>
            <color indexed="81"/>
            <rFont val="Tahoma"/>
            <family val="2"/>
          </rPr>
          <t>The implementation of best practices in engineering design is the responsibility of contractors. The existence or absence of documented corporate policies, backed up by controlled design engineering manuals to the necessary degree of detail, has a direct bearing on degree of product risk associated with material acquisition.  Many contractors do not have corporate policies, and where these policies do exist, they often lack substantive direction regarding best design practices.</t>
        </r>
      </text>
    </comment>
    <comment ref="C75" authorId="0" shapeId="0">
      <text>
        <r>
          <rPr>
            <sz val="12"/>
            <color indexed="81"/>
            <rFont val="Tahoma"/>
            <family val="2"/>
          </rPr>
          <t>The engineering design activities that are necessary for product development are often treated as a discrete functional activity, with little or no involvement of the other plant functions (e.g., manufacturing or production engineering).  Particular projects often are compartmentalized within a multi-project organization.  This approach to product development stresses performance and gives little attention to producibility considerations.  As a result, the product's design meets performance specifications at the completion of development, but does not allow for the limitations of manufacturing processes and procedures found on the factory floor.  Hence, the apparently mature product configuration does not survive rate production without performance degradation, and significant redesign is required for efficient production.</t>
        </r>
      </text>
    </comment>
    <comment ref="C91" authorId="0" shapeId="0">
      <text>
        <r>
          <rPr>
            <sz val="12"/>
            <color indexed="81"/>
            <rFont val="Tahoma"/>
            <family val="2"/>
          </rPr>
          <t>As the design process progresses, analytical techniques guide the continuing effort to arrive at a mature design.   While design process concerns the actual additions, deletions, and changes to the design embodied on drawings and in engineering test models design analysis evaluates the ability of the design to meet performance specifications at low risk.  Those analyses oriented to the reduction of design risk include, but are not limited to stress and stress/strength, worst case tolerance, sneak circuit, failure modes and effects, and thermal analyses.</t>
        </r>
      </text>
    </comment>
    <comment ref="C112" authorId="0" shapeId="0">
      <text>
        <r>
          <rPr>
            <sz val="12"/>
            <color indexed="81"/>
            <rFont val="Tahoma"/>
            <family val="2"/>
          </rPr>
          <t>In attempting to maximize the performance of military weapon systems, design engineers often apply parts and material too close to maximum rated stress levels, and they may also specify nonstandard parts.  The uncontrolled use of these techniques leads to high risk during testing and operational use, decreases operational readiness, and increases logistics support systems complexity.</t>
        </r>
      </text>
    </comment>
    <comment ref="C124" authorId="0" shapeId="0">
      <text>
        <r>
          <rPr>
            <sz val="12"/>
            <color indexed="81"/>
            <rFont val="Tahoma"/>
            <family val="2"/>
          </rPr>
          <t>Modern weapon systems have become increasingly dependent upon software for their operation. The impact of software is accentuated by the fact that no cost-effective procedure exists for eliminating failures, or even accurately measuring the failure rate due to software when married to hardware in an operational scenario.  Therefore, it is essential that software design practices follow a disciplined process similar to proven hardware design practices.  Trade-off analyses can disclose significant life cycle cost savings through proper and clear allocation of hardware and software roles, and can minimize the difficulty of isolating and correcting design problems.</t>
        </r>
      </text>
    </comment>
    <comment ref="C158" authorId="0" shapeId="0">
      <text>
        <r>
          <rPr>
            <sz val="12"/>
            <color indexed="81"/>
            <rFont val="Tahoma"/>
            <family val="2"/>
          </rPr>
          <t xml:space="preserve">Many design tools and analysis techniques that will facilitate the design process are not used and do not have a meaningful impact on the product.  Through the use of Computer-Aided Design (CAD) equipment a full slate of design tools that facilitate the design process, and at the same time yield a producible product, is available.  The use of such equipment decreases the length and cost of reliability development testing, decreases the cost for tooling and test equipment, eliminates redesign efforts for producibility, and ultimately reduces the risk during transition from development to production. </t>
        </r>
      </text>
    </comment>
    <comment ref="C173" authorId="0" shapeId="0">
      <text>
        <r>
          <rPr>
            <sz val="12"/>
            <color indexed="81"/>
            <rFont val="Tahoma"/>
            <family val="2"/>
          </rPr>
          <t xml:space="preserve">To provide for efficient and economical manufacture, consideration must be given to providing the proper test and inspection capabilities in the basic equipment design.  Past development projects have neglected to consider the need for production and field test capabilities during the early design phase.  Attempting to add these capabilities later has proven difficult and costly, especially in those cases where production has been initiated. </t>
        </r>
      </text>
    </comment>
    <comment ref="C190" authorId="1" shapeId="0">
      <text>
        <r>
          <rPr>
            <sz val="12"/>
            <color indexed="81"/>
            <rFont val="Tahoma"/>
            <family val="2"/>
          </rPr>
          <t>The continuing increase in complexity of military systems has imposed additional operational, maintenance, and logistics burdens on our military organizations.  Unfortunately, these organizations are concurrently experiencing a reduction of both manning and skill levels of operators and maintenance personnel.  The result is a more critical requirement that Built-In Test (BIT) monitoring and fault isolation capabilities be incorporated as integral features of system design.  Consideration also must be given to the use of BIT as part of the manufacturing process, to verify proper functioning at various levels of assembly.  BIT is therefore a significant factor in the initial design plans and trade-off analyses and must be evaluated in subsequent design reviews.</t>
        </r>
      </text>
    </comment>
    <comment ref="C204" authorId="1" shapeId="0">
      <text>
        <r>
          <rPr>
            <sz val="12"/>
            <color indexed="81"/>
            <rFont val="Tahoma"/>
            <family val="2"/>
          </rPr>
          <t xml:space="preserve">The concept of smooth transition from development into production requires that the design be frozen and documented at a point in time, and from then on, that the "configuration" be carefully controlled and documented.  Only then can the final planning for production, installation, maintenance, and logistics be completed. Configuration control must be maintained throughout the life cycle of the equipment to avoid degraded operational availability and higher support costs. </t>
        </r>
      </text>
    </comment>
    <comment ref="C225" authorId="1" shapeId="0">
      <text>
        <r>
          <rPr>
            <sz val="12"/>
            <color indexed="81"/>
            <rFont val="Tahoma"/>
            <family val="2"/>
          </rPr>
          <t>Although most defense contracts require formal design reviews, the reviews themselves often become a forum for providing an overview of the overall hardware design, rather than an in-depth technical assessment of design maturity.  Design reviews must be performed by technically competent personnel in order to review design analysis results and design maturity, and to assess the technical risk of proceeding to the next phase of the development process.</t>
        </r>
      </text>
    </comment>
    <comment ref="C249" authorId="1" shapeId="0">
      <text>
        <r>
          <rPr>
            <sz val="12"/>
            <color indexed="81"/>
            <rFont val="Tahoma"/>
            <family val="2"/>
          </rPr>
          <t>Integral to the development process are the facts that at some point, creative design must cease, and the design must then be released to manufacturing.  Only then can the baseline be identified; a detailed design review take place; a configuration audit be performed; and correct documentation for producibility system operation, maintenance, and sparing evolve.</t>
        </r>
      </text>
    </comment>
    <comment ref="C266" authorId="1" shapeId="0">
      <text>
        <r>
          <rPr>
            <sz val="12"/>
            <color indexed="81"/>
            <rFont val="Tahoma"/>
            <family val="2"/>
          </rPr>
          <t>Concept Studies and Analysis are part of the preliminary acquisition process. Concept studies and analysis typically consist of competitive, parallel, short-term comparisons of concept. The focus of these efforts is to define and evaluate the feasibility of alternative concepts and to provide a basis for assessing the relative merits (i.e., advantages, disadvantages, and degree of risk) of these concepts at the next milestone decision point. Analysis of alternatives will be used appropriately to facilitate comparisons of alternative concepts. The most promising system concepts are defined in terms of initial, broad objectives for cost, schedule, performance, software requirements, opportunities for tradeoffs, overall acquisition strategy, and test and evaluation strategy.</t>
        </r>
      </text>
    </comment>
    <comment ref="C277" authorId="1" shapeId="0">
      <text>
        <r>
          <rPr>
            <sz val="12"/>
            <color indexed="81"/>
            <rFont val="Tahoma"/>
            <family val="2"/>
          </rPr>
          <t xml:space="preserve">The breadboard is a device used to determine the feasibility of a design and to develop technical data (TD) for a component. Breadboard development is a low cost method for developing, testing, verifying documentation, and verifying and validating test concepts to ensure that the design is compliant and meets all requirements. The design process for a breadboard should ensure both performance and producibility considerations for packaging of components. For electronic components, factors such as envelope clearances, package density, predicted versus actual weight, tooling, and power access are equally as important as component and circuit design considerations in reducing transition and product risk. </t>
        </r>
      </text>
    </comment>
    <comment ref="C288" authorId="1" shapeId="0">
      <text>
        <r>
          <rPr>
            <sz val="12"/>
            <color indexed="81"/>
            <rFont val="Tahoma"/>
            <family val="2"/>
          </rPr>
          <t xml:space="preserve">Brassboard Development is important to finalizing and sufficiently testing the product as built and to verifying the production process. The brassboard configuration and experimental device is used to determine feasibility and to develop technical and operational data. Brassboard development entails developing, testing, verifying documentation, and verification and validation testing to ensure that the product is compliant and meets all requirements. At the brassboard stage, the product should incorporate design requirements reviews, mock up development, and appropriate documentation. </t>
        </r>
      </text>
    </comment>
    <comment ref="C300" authorId="1" shapeId="0">
      <text>
        <r>
          <rPr>
            <sz val="12"/>
            <color indexed="81"/>
            <rFont val="Tahoma"/>
            <family val="2"/>
          </rPr>
          <t xml:space="preserve">A complete review of the top-level requirements is necessary to understand the overall requirements for the weapon system and the primary functionality of the system. This process includes specification allocation. The weapon system functional requirements are the basis for performing trade-off studies between various candidate system architectures. After the individual requirements are defined, they must be apportioned to each component within the system. This partitioning forms the basis for specification development, allocation, and validation for these components. Validation determines the manner and degree of accuracy to which a model represents the real world from the perspective of the threat, the environment, and the intended users of the model. Validation also establishes the level of confidence that should be placed in the assessment and partitioning. Interfaces between each component must be defined to ensure interconnectivity and interoperability between the individual components and overall system functionality. The interface specification precludes, to a high degree, improper/incompatible operation and provides the basis for development of the power supply performance specification. </t>
        </r>
      </text>
    </comment>
    <comment ref="C323" authorId="1" shapeId="0">
      <text>
        <r>
          <rPr>
            <sz val="12"/>
            <color indexed="81"/>
            <rFont val="Tahoma"/>
            <family val="2"/>
          </rPr>
          <t xml:space="preserve">Design for assembly (DFA) is a process for improving product design for easy and low-cost production and assembly. DFA's goals focus on functionality and on ease of assembly. However, additional benefits of applying DFA include improved quality and reliability, and a reduction in production equipment and parts inventory. These secondary benefits outweigh the cost reductions in assembly. DFA recognizes the need to analyze early in the design process both the part design and the whole product for assembly efficiencies. </t>
        </r>
      </text>
    </comment>
    <comment ref="C336" authorId="1" shapeId="0">
      <text>
        <r>
          <rPr>
            <sz val="12"/>
            <color indexed="81"/>
            <rFont val="Tahoma"/>
            <family val="2"/>
          </rPr>
          <t xml:space="preserve">A prototype reduces overall program risk by early modeling of an unclear aspect of the project such as user needs or available technology. Prototypes are commonly used to demonstrate to users a critical aspect of the system or to refine the users' needs. Prototype demonstration and validation assists in identifying the risks associated with integrating available and emerging technologies into an item's design, or to demonstrate that it satisfies requirements. Prototyping is also used to provide timely assessments of item testability to identify the need for new or modified test capabilities. </t>
        </r>
      </text>
    </comment>
  </commentList>
</comments>
</file>

<file path=xl/comments4.xml><?xml version="1.0" encoding="utf-8"?>
<comments xmlns="http://schemas.openxmlformats.org/spreadsheetml/2006/main">
  <authors>
    <author>Eric Kessler</author>
    <author>ejk</author>
  </authors>
  <commentList>
    <comment ref="D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G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J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C4" authorId="1" shapeId="0">
      <text>
        <r>
          <rPr>
            <sz val="12"/>
            <color indexed="81"/>
            <rFont val="Tahoma"/>
            <family val="2"/>
          </rPr>
          <t>During the development of a weapon system a large number of tests are conducted by subcontractors, the prime contractor, and the government.  To assure that these tests are properly time phased, that adequate resources (e.g., test articles, test facilities, funding, manpower) are available, and the duplicative or redundant testing is eliminated, a properly integrated test program is required.  Previous efforts at test program integration have resulted in top level documents which did not adequately address the entire test program.  Such efforts have not produced viable management documents which actually control the total test program.</t>
        </r>
      </text>
    </comment>
    <comment ref="C20" authorId="1" shapeId="0">
      <text>
        <r>
          <rPr>
            <sz val="12"/>
            <color indexed="81"/>
            <rFont val="Tahoma"/>
            <family val="2"/>
          </rPr>
          <t>MIL-STD-785B and MIL-STD-781C require Failure Reporting, Analysis, and Corrective Action Systems (FRACAS).  The implementations of these requirements, in many instances, has been poorly managed, not properly defined, and un disciplined.  The flow down of requirements from prime contractor to subcontractors has not been uniform, analysis of all failures has not been required, the timely close out of failure reports has been overlooked, and systems for alerting higher management to problem areas have been missing.</t>
        </r>
      </text>
    </comment>
    <comment ref="C41" authorId="1" shapeId="0">
      <text>
        <r>
          <rPr>
            <sz val="12"/>
            <color indexed="81"/>
            <rFont val="Tahoma"/>
            <family val="2"/>
          </rPr>
          <t>Separate reliability development tests using the Test, Analyze, and Fix (TAAF) methodology are normally performed for failure mode identification and elimination.  During these tests all results are reported in a format which provides acquisition managers with visibility into actual versus predicted reliability growth. Results from other tests being performed during the development and transition phases are usually reported in different formats.  This change in format increases risk by preventing an overall assessment of design maturity by acquisition managers when that is the only form of information provided.</t>
        </r>
      </text>
    </comment>
    <comment ref="C53" authorId="1" shapeId="0">
      <text>
        <r>
          <rPr>
            <sz val="12"/>
            <color indexed="81"/>
            <rFont val="Tahoma"/>
            <family val="2"/>
          </rPr>
          <t>In a typical software development project, approximately 20 to 30 percent of the elapsed time is involved in the integration and test phase.  Module-level testing during the code and debug phase can take a significant portion of the programming schedule.  As weapon systems become more complex, the software becomes extremely difficult to adequately test.  An overriding factor relative to both test and design is that no technique exists to thoroughly test the software throughout its transition from separate modules to a system integrated with the hardware.  The best approach is thorough testing at each of the early stages of design and coding to reduce the probability of errors escaping and surfacing during system field use.</t>
        </r>
      </text>
    </comment>
    <comment ref="C74" authorId="1" shapeId="0">
      <text>
        <r>
          <rPr>
            <sz val="12"/>
            <color indexed="81"/>
            <rFont val="Tahoma"/>
            <family val="2"/>
          </rPr>
          <t xml:space="preserve">Design limit tests ensure that system or subsystem designs meet performance requirements when exposed to environmental conditions expected at the extremes of the operating envelope--the "worst case" environments of the mission profile.  In the past, test environments have not been representative of the actual operating environment, resulting in poor performance during operational use.  To remedy this situation, design limit test conditions simulate the worst case environments of the mission profile. </t>
        </r>
      </text>
    </comment>
    <comment ref="C85" authorId="1" shapeId="0">
      <text>
        <r>
          <rPr>
            <sz val="12"/>
            <color indexed="81"/>
            <rFont val="Tahoma"/>
            <family val="2"/>
          </rPr>
          <t>During the development of a weapon system, test and analyses are performed to assess the effects of long-term exposure to various portions of the mission profile.  Tests are used to ensure that the design will not fail prematurely due to metal fatigue, component aging, or other problems caused by long-term environmental effects.  In many cases these tests have been ineffective due to delays in starting the test, lack of feedback into the design process, or a lack of understanding of scaling or acceleration factors.</t>
        </r>
      </text>
    </comment>
    <comment ref="C97" authorId="1" shapeId="0">
      <text>
        <r>
          <rPr>
            <sz val="12"/>
            <color indexed="81"/>
            <rFont val="Tahoma"/>
            <family val="2"/>
          </rPr>
          <t xml:space="preserve">Many past development contracts have not included reliability development testing (Test, Analyze, &amp; Test (TAAF) or Test, Analyze, Fix and Test (TAFT) methodology), instead relying on a reliability qualification test to demonstrate a numerical MTBF requirement.  This approach has been ineffective in providing weapon systems with acceptable field reliablities.  Reliability development (TAAF/TAFT) testing using simulated mission profile environments and emphasizing reliability growth has proven to be a more effective use of limited test resources, and has reduced the risk of transitioning systems from development to production.  </t>
        </r>
      </text>
    </comment>
    <comment ref="C114" authorId="1" shapeId="0">
      <text>
        <r>
          <rPr>
            <sz val="12"/>
            <color indexed="81"/>
            <rFont val="Tahoma"/>
            <family val="2"/>
          </rPr>
          <t>Early feedback of problems occurring during initial use of weapon systems is essential for the elimination of unforeseen design and manufacturing defects usually encountered during the transition from low rate production processes and tooling to full rate processes and tooling. Feedback concerning field problems, however, is often slow and inadequate, and failed parts may not be returned for analysis in a timely manner.  Complete and accurate reporting of operating times and environments, along with detailed descriptions of failures and possible causes, is needed but is normally not available from military data reporting systems since the systems are designed for maintenance data and not reliability data.  While steps are being taken to improve the military systems, contractor personnel frequently must be used for data collection efforts.</t>
        </r>
      </text>
    </comment>
    <comment ref="C125" authorId="1" shapeId="0">
      <text>
        <r>
          <rPr>
            <sz val="12"/>
            <color indexed="81"/>
            <rFont val="Tahoma"/>
            <family val="2"/>
          </rPr>
          <t>The Test-and-Evaluation Master Plan (TEMP) is the government's outline for combined Development Test and Evaluation (DT&amp;E) and Operational Test and Evaluation (OT&amp;E). It provides the framework within which to generate detailed T&amp;E plans. It documents schedule and resource implications associated with the T&amp;E program. The TEMP also identifies the necessary DT&amp;E and OT&amp;E activities. It relates program schedule, test management strategy and structure, and required resources to assess Critical Operational Issues, critical technical parameters, Key Performance Parameters, and operational performance parameters (threshold and objective criteria) derived from the Operational Requirements Document (ORD), evaluation criteria, and major test decision points.</t>
        </r>
      </text>
    </comment>
    <comment ref="C142" authorId="1" shapeId="0">
      <text>
        <r>
          <rPr>
            <sz val="12"/>
            <color indexed="81"/>
            <rFont val="Tahoma"/>
            <family val="2"/>
          </rPr>
          <t xml:space="preserve">Software simulation plays a vital role in evaluating complex situations that cannot be analyzed directly by other means. Software simulation affords the opportunity to evaluate, control, and design strategies to solve a problem without committing the more expensive and time consuming resources necessary to implement the actual product. Software simulation allows the engineer to analyze many alternatives quickly and avoid risk, expense, and disruption associated with extensive field experimentations. </t>
        </r>
      </text>
    </comment>
  </commentList>
</comments>
</file>

<file path=xl/comments5.xml><?xml version="1.0" encoding="utf-8"?>
<comments xmlns="http://schemas.openxmlformats.org/spreadsheetml/2006/main">
  <authors>
    <author>Eric Kessler</author>
    <author>ejk</author>
  </authors>
  <commentList>
    <comment ref="D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G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J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C4" authorId="1" shapeId="0">
      <text>
        <r>
          <rPr>
            <sz val="12"/>
            <color indexed="81"/>
            <rFont val="Tahoma"/>
            <family val="2"/>
          </rPr>
          <t xml:space="preserve">
DoD Directive 5000.34 Paragraph 5, requires that production engineering and planning be accomplished throughout FSD.  MIL-STD-1528 states that manufacturing plans shall be prepared when required by the contract and shall be sufficiently comprehensive to (1) ascertain with a high degree of confidence that the contractor has adequately evaluated and planned for production, (2) verify conformance to the principles in this standard, and (3) monitor the contractual effort to ensure the timely and effective execution of the production program.</t>
        </r>
      </text>
    </comment>
    <comment ref="C25" authorId="1" shapeId="0">
      <text>
        <r>
          <rPr>
            <sz val="12"/>
            <color indexed="81"/>
            <rFont val="Tahoma"/>
            <family val="2"/>
          </rPr>
          <t>One primary requirement of a successful production project is a manufacturing process that has been qualified before production is commence.  However, the techniques in establishing a successful manufacturing operation are perhaps the least understood area in industry. Government and industry must ensure that the process is capable of sustained production in terms of product performance, quality, volume, and cost.</t>
        </r>
      </text>
    </comment>
    <comment ref="C41" authorId="1" shapeId="0">
      <text>
        <r>
          <rPr>
            <sz val="12"/>
            <color indexed="81"/>
            <rFont val="Tahoma"/>
            <family val="2"/>
          </rPr>
          <t xml:space="preserve">
Most military projects require the use of MIL-STD parts in weapon and support systems.  This policy, although better than using commercial parts, leaves much to be desired in its ability to ensure delivery of high quality and reliable parts.  Consequently MIL-STD parts require additional user controls.  MIL-STD semiconductors have been particularly troublesome in recent acquisition programs. </t>
        </r>
      </text>
    </comment>
    <comment ref="C59" authorId="1" shapeId="0">
      <text>
        <r>
          <rPr>
            <sz val="12"/>
            <color indexed="81"/>
            <rFont val="Tahoma"/>
            <family val="2"/>
          </rPr>
          <t xml:space="preserve">
As the complexity of weapon systems increased, the percentage of major weapon systems which are subcontracted also has increased.  Today, subcontractors are a critical member of the system development team.  Unfortunately, the guidance provided in the Defense Acquisition Regulations (DAR), DoD instructions, and MIL-STDs leaves much to interpretation and emphasizes the cost and schedule aspects of subcontractor management in lieu of technical performance.  The wide interpretation of specifications and standards often leads to poor communications, and creates inadvertent adversarial relationships.  An informal poll of ten prime contractors averaging about ten major projects has resulted in statements that nearly half their projects experienced cost or schedule problems from inadequate subcontractor control.</t>
        </r>
      </text>
    </comment>
    <comment ref="C76" authorId="1" shapeId="0">
      <text>
        <r>
          <rPr>
            <sz val="12"/>
            <color indexed="81"/>
            <rFont val="Tahoma"/>
            <family val="2"/>
          </rPr>
          <t xml:space="preserve">
Quality assurance programs often emphasize inspection as ensuring that a "good" product is delivered to the customer.  However, this emphasis on inspection does not give attention to activities that are necessary to minimize defect recurrence.  Those activities that minimize defect recurrence also control factors that drive up production costs (e.g., rework/repair activities and material scrap).</t>
        </r>
      </text>
    </comment>
    <comment ref="C94" authorId="1" shapeId="0">
      <text>
        <r>
          <rPr>
            <sz val="12"/>
            <color indexed="81"/>
            <rFont val="Tahoma"/>
            <family val="2"/>
          </rPr>
          <t xml:space="preserve">
The need for tool planning is not generally understood.  Therefore, it is considered of secondary importance to the other aspects of product development.  Tools range from special handling devices (to ensure personnel and equipment safety) to equipment required for implementing methods planning (to achieve the desired quality, rate, and cost).  Improper tool planning and proofing affect cost, quality, and ability to meet schedule.</t>
        </r>
      </text>
    </comment>
    <comment ref="C112" authorId="1" shapeId="0">
      <text>
        <r>
          <rPr>
            <sz val="12"/>
            <color indexed="81"/>
            <rFont val="Tahoma"/>
            <family val="2"/>
          </rPr>
          <t xml:space="preserve">
During E&amp;MD there is often neither the time nor the dollars available to address the issue of special test equipment.  As a result, the Special Test Equipment (STE) required to support a weapon system is not addressed until the start of production.  STE requirements address the needs of every project in two major areas: (1) product acceptance at the manufacturing facility, and (2) system support at the depot or intermediate maintenance levels. </t>
        </r>
      </text>
    </comment>
    <comment ref="C133" authorId="1" shapeId="0">
      <text>
        <r>
          <rPr>
            <sz val="12"/>
            <color indexed="81"/>
            <rFont val="Tahoma"/>
            <family val="2"/>
          </rPr>
          <t xml:space="preserve">
The annual rate of productivity improvement in the United States recently has been lower than any other major industrial country of the Western World.  This can be attributed largely to the fact that our manufacturing plants are operating with tools and processes that have not kept pace with emerging technology.  Contractors using Computer-Aided Manufacturing (CAM) integrated with Computer-Aided Design (CAD) are experiencing phenomenal productivity increases.</t>
        </r>
      </text>
    </comment>
    <comment ref="C144" authorId="1" shapeId="0">
      <text>
        <r>
          <rPr>
            <sz val="12"/>
            <color indexed="81"/>
            <rFont val="Tahoma"/>
            <family val="2"/>
          </rPr>
          <t xml:space="preserve">
During manufacturing, 100 percent of all electrical assemblies should be stressed to reveal workmanship defects before product acceptance.  Vendor problems, as well as in-house manufacturing problems, can be identified from the use of Environmental Stress Screening (ESS) techniques.  ESS is often misapplied or confused with the environmental envelope in which the product must successfully function.  </t>
        </r>
      </text>
    </comment>
    <comment ref="C165" authorId="1" shapeId="0">
      <text>
        <r>
          <rPr>
            <sz val="12"/>
            <color indexed="81"/>
            <rFont val="Tahoma"/>
            <family val="2"/>
          </rPr>
          <t xml:space="preserve">
Production fabrication is important because it ensures that production can begin on time and can be conducted efficiently and effectively. It ensures that the proper tooling is in place, baselines are established, drawing packages are finalized, and audits are conducted. Quality inspection is imperative prior to and during the production process. During Engineering &amp; Manufacturing Development (EMD) there are many time-consuming, production-related activities that must be planned and initiated well in advance of production. The need for additional capital equipment or plant facilities, for example, could require significant time and resources to ensure their availability prior to production start. Fabrication of special tooling and test equipment or the procurement of long lead materials also might require special consideration.</t>
        </r>
      </text>
    </comment>
    <comment ref="C180" authorId="1" shapeId="0">
      <text>
        <r>
          <rPr>
            <sz val="12"/>
            <color indexed="81"/>
            <rFont val="Tahoma"/>
            <family val="2"/>
          </rPr>
          <t xml:space="preserve">
Environmental issues are a critical part of the acquisition system process for the Department of Defense and its contractors. Laws and policy dictate certain environmental activities for every program. The number of environmental requirements impose a challenge that must be met by the program manager. Program developers and their contractors must keep current with the latest developments in environmental areas. In the complicated environmental realm, going on instinct alone can cause more harm than good and may lead to legal complications. By focusing on strategic environmental management, leaders can measure and optimize their return on investment. By treating environmental initiatives as a business investment, program managers and contractors can identify baseline costs and liabilities, and calculate the rate of return based on cost and liability reduction or competitive enhancement.</t>
        </r>
      </text>
    </comment>
  </commentList>
</comments>
</file>

<file path=xl/comments6.xml><?xml version="1.0" encoding="utf-8"?>
<comments xmlns="http://schemas.openxmlformats.org/spreadsheetml/2006/main">
  <authors>
    <author>Eric Kessler</author>
    <author>ejk</author>
  </authors>
  <commentList>
    <comment ref="D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G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J3" authorId="0" shapeId="0">
      <text>
        <r>
          <rPr>
            <b/>
            <sz val="12"/>
            <color indexed="81"/>
            <rFont val="Tahoma"/>
            <family val="2"/>
          </rPr>
          <t>Compliance Value SCALE</t>
        </r>
        <r>
          <rPr>
            <sz val="12"/>
            <color indexed="81"/>
            <rFont val="Tahoma"/>
            <family val="2"/>
          </rPr>
          <t xml:space="preserve">
0 = Not Scored Yet
1 = NO Compliance
2 = PARTIAL Compliance
3 = TOTAL Compliance</t>
        </r>
      </text>
    </comment>
    <comment ref="C4" authorId="1" shapeId="0">
      <text>
        <r>
          <rPr>
            <sz val="12"/>
            <color indexed="81"/>
            <rFont val="Tahoma"/>
            <family val="2"/>
          </rPr>
          <t xml:space="preserve">
The Logistics Support Analysis (LSA) program is established and maintained as part of the ILS program throughout the life cycle of the system and equipment.  The primary objectives of the LSA are: a) to define readiness and support related performance parameters for integration into the systems engineering process; b) to affect the design of weapon and weapon support system as an initial part of the design analysis and design review processes; and c) to provide accurate weapon system support requirements information for use in acquiring operational phase resources.  An effective LSA program will assist in achieving the best balance between cost, schedule, performance, and supportability characteristics of the weapon system.</t>
        </r>
      </text>
    </comment>
    <comment ref="C18" authorId="1" shapeId="0">
      <text>
        <r>
          <rPr>
            <sz val="12"/>
            <color indexed="81"/>
            <rFont val="Tahoma"/>
            <family val="2"/>
          </rPr>
          <t xml:space="preserve">
Manpower and personnel skill requirements and constraints must be determined early in the conceptual phase.  Logistics Support Analysis (LSA) studies need to examine not only the technologies to be employed, but also the availability of manpower during the deployment and operation phase.  System design specification requirements should reflect the results of the LSA studies in quantitative as well as qualitative terms.  Designs that result in excessive manpower requirements or inappropriate skill levels may adversely affect overall weapon system availability. Costly redesign, and/or damaging redistribution and training of personnel from other weapon systems may have to be used to correct manpower/skill caused problems. </t>
        </r>
      </text>
    </comment>
    <comment ref="C31" authorId="1" shapeId="0">
      <text>
        <r>
          <rPr>
            <sz val="12"/>
            <color indexed="81"/>
            <rFont val="Tahoma"/>
            <family val="2"/>
          </rPr>
          <t xml:space="preserve">
The ability to satisfactorily operate and maintain a new weapon system is dependent on the availability of adequate support and test equipment, appropriate technical manuals, and trained personnel.  The technical manuals and training are dependent on the support and test equipment design configuration, while the support and test equipment design itself is dependent on the weapon system design being supported.  A successful support and test equipment acquisition balances concurrent development for low technical risk prime items with delayed development and interim contractor support for high risk items.  Such support and test equipment efforts result in the maintenance of high operational readiness of weapon systems.</t>
        </r>
      </text>
    </comment>
    <comment ref="C46" authorId="1" shapeId="0">
      <text>
        <r>
          <rPr>
            <sz val="12"/>
            <color indexed="81"/>
            <rFont val="Tahoma"/>
            <family val="2"/>
          </rPr>
          <t xml:space="preserve">
As weapon system complexity grows, operator and maintenance personnel training also becomes increasingly complex.  Training equipment, such as simulators, can be more complex and costly than the hardware they support.  Program schedules often reflect the development of training materials and equipment before the prime equipment design is stable.  This premature development often results inaccuracies in technical manual content and costly redesign of the training equipment.  Adequate planning that takes into consideration technical risk (design volatility) and examines interim measures during the design's volatile stage will result in overall training effectiveness and efficiency.</t>
        </r>
      </text>
    </comment>
    <comment ref="C60" authorId="1" shapeId="0">
      <text>
        <r>
          <rPr>
            <sz val="12"/>
            <color indexed="81"/>
            <rFont val="Tahoma"/>
            <family val="2"/>
          </rPr>
          <t xml:space="preserve">
In fielding new weapon systems the Military Services have experienced both quality and quantity problems with the spare parts.  Poor design quality and poor manufacturing quality have produced spares with unexpectedly low reliablilities and result in increased parts demands.  This over-demand combined with under-buying of critical spares has led to some significant impacts on availability , mission success probability, and sustainability for new systems.  Spare parts requirements, like support and test equipment, are dependent on deployment and operation scenarios, and the configuration of the design .  Use rates also drive spare parts needs.  Technical risk (volatility of design) is an important factor in the purchase of spares.  Supply support planning is an integral part of the overall logistics planning, and provides the mechanism for organizing, directing, and controlling the spares effort.</t>
        </r>
      </text>
    </comment>
    <comment ref="C72" authorId="1" shapeId="0">
      <text>
        <r>
          <rPr>
            <sz val="12"/>
            <color indexed="81"/>
            <rFont val="Tahoma"/>
            <family val="2"/>
          </rPr>
          <t xml:space="preserve">
The technical manuals preparation process needs to ensure consistency with the as-built configuration, and readability comprehension by the ultimate user.  The technical manual process involves translating engineering work and design analyses (including logistics support analysis) into an operations and maintenance information system.  Technical manuals must reflect the design of both the prime items and support equipment and are becoming embedded in both as more items become computer/microcomputer controlled.  With the ability to change equipment operations via software changes, there is a real need to closely tie the design/design change process to the technical manual preparation and change process. The use of CAD/CAM databases in the technical manual process provides this link.  Their use improves both accuracy and preparation efficiency.</t>
        </r>
      </text>
    </comment>
    <comment ref="C85" authorId="1" shapeId="0">
      <text>
        <r>
          <rPr>
            <sz val="12"/>
            <color indexed="81"/>
            <rFont val="Tahoma"/>
            <family val="2"/>
          </rPr>
          <t xml:space="preserve">
As a product or system transitions to production, it is essential to determine how it will be supported and maintained after it is delivered. Users must be trained. Reliability and maintainability requirements must be determined so that parts and maintenance schedules can be documented and put into place. User operating and maintenance manuals must be produced, and a training syllabus must be prepared. These all are used as input to an integrated logistics plan that will describe a complete life cycle support baseline for the product.</t>
        </r>
      </text>
    </comment>
  </commentList>
</comments>
</file>

<file path=xl/sharedStrings.xml><?xml version="1.0" encoding="utf-8"?>
<sst xmlns="http://schemas.openxmlformats.org/spreadsheetml/2006/main" count="1931" uniqueCount="921">
  <si>
    <r>
      <rPr>
        <b/>
        <u/>
        <sz val="18"/>
        <color rgb="FF0000CC"/>
        <rFont val="Calibri"/>
        <family val="2"/>
        <scheme val="minor"/>
      </rPr>
      <t xml:space="preserve"> Reliability By Design </t>
    </r>
    <r>
      <rPr>
        <b/>
        <u/>
        <sz val="18"/>
        <color theme="1"/>
        <rFont val="Calibri"/>
        <family val="2"/>
        <scheme val="minor"/>
      </rPr>
      <t xml:space="preserve">- </t>
    </r>
    <r>
      <rPr>
        <b/>
        <u/>
        <sz val="18"/>
        <color rgb="FFC00000"/>
        <rFont val="Calibri"/>
        <family val="2"/>
        <scheme val="minor"/>
      </rPr>
      <t>Measure Of Effectiveness</t>
    </r>
    <r>
      <rPr>
        <b/>
        <u/>
        <sz val="18"/>
        <color theme="1"/>
        <rFont val="Calibri"/>
        <family val="2"/>
        <scheme val="minor"/>
      </rPr>
      <t xml:space="preserve"> (</t>
    </r>
    <r>
      <rPr>
        <b/>
        <u/>
        <sz val="18"/>
        <color rgb="FF0000CC"/>
        <rFont val="Calibri"/>
        <family val="2"/>
        <scheme val="minor"/>
      </rPr>
      <t>RBD</t>
    </r>
    <r>
      <rPr>
        <b/>
        <u/>
        <sz val="18"/>
        <color theme="1"/>
        <rFont val="Calibri"/>
        <family val="2"/>
        <scheme val="minor"/>
      </rPr>
      <t>-</t>
    </r>
    <r>
      <rPr>
        <b/>
        <u/>
        <sz val="18"/>
        <color rgb="FFC00000"/>
        <rFont val="Calibri"/>
        <family val="2"/>
        <scheme val="minor"/>
      </rPr>
      <t>MOE</t>
    </r>
    <r>
      <rPr>
        <b/>
        <u/>
        <sz val="18"/>
        <color theme="1"/>
        <rFont val="Calibri"/>
        <family val="2"/>
        <scheme val="minor"/>
      </rPr>
      <t xml:space="preserve">) Maturity Index (MI) </t>
    </r>
  </si>
  <si>
    <r>
      <rPr>
        <b/>
        <sz val="12"/>
        <rFont val="Calibri"/>
        <family val="2"/>
        <scheme val="minor"/>
      </rPr>
      <t>NOTE:</t>
    </r>
    <r>
      <rPr>
        <sz val="12"/>
        <rFont val="Calibri"/>
        <family val="2"/>
        <scheme val="minor"/>
      </rPr>
      <t xml:space="preserve"> </t>
    </r>
    <r>
      <rPr>
        <sz val="12"/>
        <color theme="1"/>
        <rFont val="Calibri"/>
        <family val="2"/>
        <scheme val="minor"/>
      </rPr>
      <t xml:space="preserve"> Maturity Index (</t>
    </r>
    <r>
      <rPr>
        <b/>
        <sz val="12"/>
        <color rgb="FFC00000"/>
        <rFont val="Calibri"/>
        <family val="2"/>
        <scheme val="minor"/>
      </rPr>
      <t>MI</t>
    </r>
    <r>
      <rPr>
        <sz val="12"/>
        <color theme="1"/>
        <rFont val="Calibri"/>
        <family val="2"/>
        <scheme val="minor"/>
      </rPr>
      <t xml:space="preserve">) Scoring covers the </t>
    </r>
    <r>
      <rPr>
        <b/>
        <i/>
        <sz val="12"/>
        <color theme="1"/>
        <rFont val="Calibri"/>
        <family val="2"/>
        <scheme val="minor"/>
      </rPr>
      <t xml:space="preserve">Individual </t>
    </r>
    <r>
      <rPr>
        <b/>
        <i/>
        <sz val="12"/>
        <color rgb="FFC00000"/>
        <rFont val="Calibri"/>
        <family val="2"/>
        <scheme val="minor"/>
      </rPr>
      <t>Templete</t>
    </r>
    <r>
      <rPr>
        <b/>
        <i/>
        <sz val="12"/>
        <rFont val="Calibri"/>
        <family val="2"/>
        <scheme val="minor"/>
      </rPr>
      <t>-level</t>
    </r>
    <r>
      <rPr>
        <b/>
        <i/>
        <sz val="12"/>
        <color rgb="FFC00000"/>
        <rFont val="Calibri"/>
        <family val="2"/>
        <scheme val="minor"/>
      </rPr>
      <t xml:space="preserve"> </t>
    </r>
    <r>
      <rPr>
        <b/>
        <i/>
        <sz val="12"/>
        <color theme="1"/>
        <rFont val="Calibri"/>
        <family val="2"/>
        <scheme val="minor"/>
      </rPr>
      <t>MOE's</t>
    </r>
    <r>
      <rPr>
        <b/>
        <sz val="12"/>
        <color theme="1"/>
        <rFont val="Calibri"/>
        <family val="2"/>
        <scheme val="minor"/>
      </rPr>
      <t xml:space="preserve"> (</t>
    </r>
    <r>
      <rPr>
        <b/>
        <sz val="12"/>
        <color rgb="FFC00000"/>
        <rFont val="Calibri"/>
        <family val="2"/>
        <scheme val="minor"/>
      </rPr>
      <t>TMI</t>
    </r>
    <r>
      <rPr>
        <b/>
        <sz val="12"/>
        <color theme="1"/>
        <rFont val="Calibri"/>
        <family val="2"/>
        <scheme val="minor"/>
      </rPr>
      <t xml:space="preserve">) </t>
    </r>
    <r>
      <rPr>
        <sz val="12"/>
        <color theme="1"/>
        <rFont val="Calibri"/>
        <family val="2"/>
        <scheme val="minor"/>
      </rPr>
      <t xml:space="preserve">as well as rolling those measures up to both </t>
    </r>
    <r>
      <rPr>
        <b/>
        <i/>
        <sz val="12"/>
        <color rgb="FFC00000"/>
        <rFont val="Calibri"/>
        <family val="2"/>
        <scheme val="minor"/>
      </rPr>
      <t>Discipline</t>
    </r>
    <r>
      <rPr>
        <sz val="12"/>
        <color theme="1"/>
        <rFont val="Calibri"/>
        <family val="2"/>
        <scheme val="minor"/>
      </rPr>
      <t>-level (</t>
    </r>
    <r>
      <rPr>
        <b/>
        <sz val="12"/>
        <color rgb="FFC00000"/>
        <rFont val="Calibri"/>
        <family val="2"/>
        <scheme val="minor"/>
      </rPr>
      <t>DMI</t>
    </r>
    <r>
      <rPr>
        <sz val="12"/>
        <color theme="1"/>
        <rFont val="Calibri"/>
        <family val="2"/>
        <scheme val="minor"/>
      </rPr>
      <t xml:space="preserve">) (i.e. Design, Test, Production,…) and the entire </t>
    </r>
    <r>
      <rPr>
        <b/>
        <i/>
        <sz val="12"/>
        <color rgb="FFC00000"/>
        <rFont val="Calibri"/>
        <family val="2"/>
        <scheme val="minor"/>
      </rPr>
      <t>Program</t>
    </r>
    <r>
      <rPr>
        <sz val="12"/>
        <color theme="1"/>
        <rFont val="Calibri"/>
        <family val="2"/>
        <scheme val="minor"/>
      </rPr>
      <t>-level (</t>
    </r>
    <r>
      <rPr>
        <b/>
        <sz val="12"/>
        <color rgb="FFC00000"/>
        <rFont val="Calibri"/>
        <family val="2"/>
        <scheme val="minor"/>
      </rPr>
      <t>PMI</t>
    </r>
    <r>
      <rPr>
        <sz val="12"/>
        <color theme="1"/>
        <rFont val="Calibri"/>
        <family val="2"/>
        <scheme val="minor"/>
      </rPr>
      <t xml:space="preserve">) </t>
    </r>
    <r>
      <rPr>
        <b/>
        <sz val="12"/>
        <color theme="1"/>
        <rFont val="Calibri"/>
        <family val="2"/>
        <scheme val="minor"/>
      </rPr>
      <t>MOE's</t>
    </r>
    <r>
      <rPr>
        <sz val="12"/>
        <color theme="1"/>
        <rFont val="Calibri"/>
        <family val="2"/>
        <scheme val="minor"/>
      </rPr>
      <t xml:space="preserve">. </t>
    </r>
  </si>
  <si>
    <r>
      <t xml:space="preserve"> EXAMPLE: </t>
    </r>
    <r>
      <rPr>
        <b/>
        <sz val="14"/>
        <color rgb="FF0000CC"/>
        <rFont val="Calibri"/>
        <family val="2"/>
        <scheme val="minor"/>
      </rPr>
      <t>RBD</t>
    </r>
    <r>
      <rPr>
        <b/>
        <sz val="14"/>
        <color theme="1"/>
        <rFont val="Calibri"/>
        <family val="2"/>
        <scheme val="minor"/>
      </rPr>
      <t>-</t>
    </r>
    <r>
      <rPr>
        <b/>
        <sz val="14"/>
        <color rgb="FFC00000"/>
        <rFont val="Calibri"/>
        <family val="2"/>
        <scheme val="minor"/>
      </rPr>
      <t>MOE</t>
    </r>
    <r>
      <rPr>
        <b/>
        <sz val="14"/>
        <color theme="1"/>
        <rFont val="Calibri"/>
        <family val="2"/>
        <scheme val="minor"/>
      </rPr>
      <t xml:space="preserve"> MI for the notional "All-Purpose Missle Program" and Compliance Value (</t>
    </r>
    <r>
      <rPr>
        <b/>
        <sz val="14"/>
        <color rgb="FFC00000"/>
        <rFont val="Calibri"/>
        <family val="2"/>
        <scheme val="minor"/>
      </rPr>
      <t>CV</t>
    </r>
    <r>
      <rPr>
        <b/>
        <sz val="14"/>
        <color theme="1"/>
        <rFont val="Calibri"/>
        <family val="2"/>
        <scheme val="minor"/>
      </rPr>
      <t>) Metrics</t>
    </r>
  </si>
  <si>
    <t>Milestone Decision Points</t>
  </si>
  <si>
    <t xml:space="preserve">Milestone 1 </t>
  </si>
  <si>
    <t>Milestone 2</t>
  </si>
  <si>
    <t>Milestone 3</t>
  </si>
  <si>
    <r>
      <t xml:space="preserve"> </t>
    </r>
    <r>
      <rPr>
        <i/>
        <sz val="14"/>
        <color theme="1"/>
        <rFont val="Calibri"/>
        <family val="2"/>
        <scheme val="minor"/>
      </rPr>
      <t xml:space="preserve">Templates </t>
    </r>
    <r>
      <rPr>
        <sz val="14"/>
        <color theme="1"/>
        <rFont val="Calibri"/>
        <family val="2"/>
        <scheme val="minor"/>
      </rPr>
      <t xml:space="preserve">
                    </t>
    </r>
    <r>
      <rPr>
        <b/>
        <u/>
        <sz val="14"/>
        <color rgb="FFC00000"/>
        <rFont val="Calibri"/>
        <family val="2"/>
        <scheme val="minor"/>
      </rPr>
      <t>Discipline</t>
    </r>
    <r>
      <rPr>
        <sz val="14"/>
        <color rgb="FFC00000"/>
        <rFont val="Calibri"/>
        <family val="2"/>
        <scheme val="minor"/>
      </rPr>
      <t xml:space="preserve"> </t>
    </r>
    <r>
      <rPr>
        <sz val="14"/>
        <color theme="1"/>
        <rFont val="Calibri"/>
        <family val="2"/>
        <scheme val="minor"/>
      </rPr>
      <t xml:space="preserve">
                                         </t>
    </r>
    <r>
      <rPr>
        <b/>
        <sz val="14"/>
        <color theme="1"/>
        <rFont val="Calibri"/>
        <family val="2"/>
        <scheme val="minor"/>
      </rPr>
      <t xml:space="preserve"> PROGRAM</t>
    </r>
  </si>
  <si>
    <t>CV</t>
  </si>
  <si>
    <r>
      <rPr>
        <b/>
        <sz val="14"/>
        <color rgb="FF0000CC"/>
        <rFont val="Calibri"/>
        <family val="2"/>
        <scheme val="minor"/>
      </rPr>
      <t>RBD</t>
    </r>
    <r>
      <rPr>
        <b/>
        <sz val="14"/>
        <color theme="1"/>
        <rFont val="Calibri"/>
        <family val="2"/>
        <scheme val="minor"/>
      </rPr>
      <t>-</t>
    </r>
    <r>
      <rPr>
        <b/>
        <sz val="14"/>
        <color rgb="FFC00000"/>
        <rFont val="Calibri"/>
        <family val="2"/>
        <scheme val="minor"/>
      </rPr>
      <t>MOE</t>
    </r>
  </si>
  <si>
    <t>MI</t>
  </si>
  <si>
    <t>%</t>
  </si>
  <si>
    <t>RBD-MOE</t>
  </si>
  <si>
    <t>Design</t>
  </si>
  <si>
    <t>Template D1-Design Mission Profile</t>
  </si>
  <si>
    <t>Template D2-Design Requirements</t>
  </si>
  <si>
    <t>Template D3-Design Analysis</t>
  </si>
  <si>
    <t xml:space="preserve">Design Roll-up - DMI </t>
  </si>
  <si>
    <t>Test</t>
  </si>
  <si>
    <t>Template T1-Integrated Test Plan</t>
  </si>
  <si>
    <t>Template T2-Failure Reporting System</t>
  </si>
  <si>
    <t xml:space="preserve">Template T3-Design Limit </t>
  </si>
  <si>
    <t>Test Roll-Up - DMI</t>
  </si>
  <si>
    <t>Production</t>
  </si>
  <si>
    <t xml:space="preserve">Template P1-Manufacturing Plan </t>
  </si>
  <si>
    <t xml:space="preserve">Template P2-Piece Part Control </t>
  </si>
  <si>
    <t xml:space="preserve">Template P3-Subcontractor Control </t>
  </si>
  <si>
    <t>Production Roll-Up - DMI</t>
  </si>
  <si>
    <t>ALL PURPOSE MISSLE PROGRAM - PMI</t>
  </si>
  <si>
    <r>
      <t xml:space="preserve">Assign a </t>
    </r>
    <r>
      <rPr>
        <b/>
        <sz val="12"/>
        <color theme="1"/>
        <rFont val="Calibri"/>
        <family val="2"/>
        <scheme val="minor"/>
      </rPr>
      <t>Compliance Value (CV)</t>
    </r>
    <r>
      <rPr>
        <sz val="12"/>
        <color theme="1"/>
        <rFont val="Calibri"/>
        <family val="2"/>
        <scheme val="minor"/>
      </rPr>
      <t xml:space="preserve"> measure, according to the scale, for each bulleted </t>
    </r>
    <r>
      <rPr>
        <b/>
        <sz val="12"/>
        <color theme="1"/>
        <rFont val="Calibri"/>
        <family val="2"/>
        <scheme val="minor"/>
      </rPr>
      <t>Measure Of Effectiveness (MOE)</t>
    </r>
    <r>
      <rPr>
        <sz val="12"/>
        <color theme="1"/>
        <rFont val="Calibri"/>
        <family val="2"/>
        <scheme val="minor"/>
      </rPr>
      <t xml:space="preserve"> in each process (</t>
    </r>
    <r>
      <rPr>
        <b/>
        <i/>
        <sz val="12"/>
        <color theme="1"/>
        <rFont val="Calibri"/>
        <family val="2"/>
        <scheme val="minor"/>
      </rPr>
      <t>Template</t>
    </r>
    <r>
      <rPr>
        <sz val="12"/>
        <color theme="1"/>
        <rFont val="Calibri"/>
        <family val="2"/>
        <scheme val="minor"/>
      </rPr>
      <t>) being assessed in your program.</t>
    </r>
  </si>
  <si>
    <r>
      <rPr>
        <b/>
        <u/>
        <sz val="12"/>
        <rFont val="Calibri"/>
        <family val="2"/>
        <scheme val="minor"/>
      </rPr>
      <t>Compliance Value SCALE</t>
    </r>
    <r>
      <rPr>
        <sz val="12"/>
        <rFont val="Calibri"/>
        <family val="2"/>
        <scheme val="minor"/>
      </rPr>
      <t xml:space="preserve">
</t>
    </r>
    <r>
      <rPr>
        <sz val="12"/>
        <color rgb="FFFF0000"/>
        <rFont val="Calibri"/>
        <family val="2"/>
        <scheme val="minor"/>
      </rPr>
      <t>1 = NO Compliance</t>
    </r>
    <r>
      <rPr>
        <sz val="12"/>
        <rFont val="Calibri"/>
        <family val="2"/>
        <scheme val="minor"/>
      </rPr>
      <t xml:space="preserve">
</t>
    </r>
    <r>
      <rPr>
        <sz val="12"/>
        <color rgb="FFFFC000"/>
        <rFont val="Calibri"/>
        <family val="2"/>
        <scheme val="minor"/>
      </rPr>
      <t>2 = PARTIAL Compliance</t>
    </r>
    <r>
      <rPr>
        <sz val="12"/>
        <rFont val="Calibri"/>
        <family val="2"/>
        <scheme val="minor"/>
      </rPr>
      <t xml:space="preserve">
</t>
    </r>
    <r>
      <rPr>
        <b/>
        <sz val="12"/>
        <color rgb="FF00B050"/>
        <rFont val="Calibri"/>
        <family val="2"/>
        <scheme val="minor"/>
      </rPr>
      <t>3 = TOTAL Compliance</t>
    </r>
  </si>
  <si>
    <r>
      <t xml:space="preserve">Sum the </t>
    </r>
    <r>
      <rPr>
        <b/>
        <sz val="12"/>
        <color theme="1"/>
        <rFont val="Calibri"/>
        <family val="2"/>
        <scheme val="minor"/>
      </rPr>
      <t>CV</t>
    </r>
    <r>
      <rPr>
        <sz val="12"/>
        <color theme="1"/>
        <rFont val="Calibri"/>
        <family val="2"/>
        <scheme val="minor"/>
      </rPr>
      <t>'s</t>
    </r>
    <r>
      <rPr>
        <b/>
        <sz val="12"/>
        <color theme="1"/>
        <rFont val="Calibri"/>
        <family val="2"/>
        <scheme val="minor"/>
      </rPr>
      <t xml:space="preserve"> for a single </t>
    </r>
    <r>
      <rPr>
        <b/>
        <i/>
        <sz val="12"/>
        <color theme="1"/>
        <rFont val="Calibri"/>
        <family val="2"/>
        <scheme val="minor"/>
      </rPr>
      <t>Template</t>
    </r>
    <r>
      <rPr>
        <sz val="12"/>
        <color theme="1"/>
        <rFont val="Calibri"/>
        <family val="2"/>
        <scheme val="minor"/>
      </rPr>
      <t xml:space="preserve"> and divide by the </t>
    </r>
    <r>
      <rPr>
        <sz val="12"/>
        <color rgb="FFC00000"/>
        <rFont val="Calibri"/>
        <family val="2"/>
        <scheme val="minor"/>
      </rPr>
      <t xml:space="preserve">number of </t>
    </r>
    <r>
      <rPr>
        <b/>
        <sz val="12"/>
        <color rgb="FFC00000"/>
        <rFont val="Calibri"/>
        <family val="2"/>
        <scheme val="minor"/>
      </rPr>
      <t>MOE</t>
    </r>
    <r>
      <rPr>
        <sz val="12"/>
        <color rgb="FFC00000"/>
        <rFont val="Calibri"/>
        <family val="2"/>
        <scheme val="minor"/>
      </rPr>
      <t>'s</t>
    </r>
    <r>
      <rPr>
        <sz val="12"/>
        <color theme="1"/>
        <rFont val="Calibri"/>
        <family val="2"/>
        <scheme val="minor"/>
      </rPr>
      <t xml:space="preserve"> in that </t>
    </r>
    <r>
      <rPr>
        <b/>
        <i/>
        <sz val="12"/>
        <color theme="1"/>
        <rFont val="Calibri"/>
        <family val="2"/>
        <scheme val="minor"/>
      </rPr>
      <t>Template</t>
    </r>
    <r>
      <rPr>
        <sz val="12"/>
        <color theme="1"/>
        <rFont val="Calibri"/>
        <family val="2"/>
        <scheme val="minor"/>
      </rPr>
      <t xml:space="preserve"> for the </t>
    </r>
    <r>
      <rPr>
        <b/>
        <i/>
        <sz val="12"/>
        <color theme="1"/>
        <rFont val="Calibri"/>
        <family val="2"/>
        <scheme val="minor"/>
      </rPr>
      <t>Template</t>
    </r>
    <r>
      <rPr>
        <b/>
        <sz val="12"/>
        <color theme="1"/>
        <rFont val="Calibri"/>
        <family val="2"/>
        <scheme val="minor"/>
      </rPr>
      <t xml:space="preserve"> </t>
    </r>
    <r>
      <rPr>
        <sz val="12"/>
        <color theme="1"/>
        <rFont val="Calibri"/>
        <family val="2"/>
        <scheme val="minor"/>
      </rPr>
      <t>Maturity Index (</t>
    </r>
    <r>
      <rPr>
        <b/>
        <sz val="12"/>
        <color rgb="FFC00000"/>
        <rFont val="Calibri"/>
        <family val="2"/>
        <scheme val="minor"/>
      </rPr>
      <t>TMI</t>
    </r>
    <r>
      <rPr>
        <sz val="12"/>
        <color theme="1"/>
        <rFont val="Calibri"/>
        <family val="2"/>
        <scheme val="minor"/>
      </rPr>
      <t xml:space="preserve">) </t>
    </r>
  </si>
  <si>
    <r>
      <rPr>
        <b/>
        <sz val="14"/>
        <color theme="1"/>
        <rFont val="Calibri"/>
        <family val="2"/>
        <scheme val="minor"/>
      </rPr>
      <t>TMI</t>
    </r>
    <r>
      <rPr>
        <sz val="14"/>
        <color theme="1"/>
        <rFont val="Calibri"/>
        <family val="2"/>
        <scheme val="minor"/>
      </rPr>
      <t xml:space="preserve"> = </t>
    </r>
    <r>
      <rPr>
        <sz val="14"/>
        <color theme="1"/>
        <rFont val="Symbol"/>
        <family val="1"/>
        <charset val="2"/>
      </rPr>
      <t>å</t>
    </r>
    <r>
      <rPr>
        <sz val="14"/>
        <color theme="1"/>
        <rFont val="Calibri"/>
        <family val="2"/>
      </rPr>
      <t xml:space="preserve"> CV's / nMOE's</t>
    </r>
  </si>
  <si>
    <r>
      <t xml:space="preserve">Sum the </t>
    </r>
    <r>
      <rPr>
        <b/>
        <sz val="12"/>
        <color theme="1"/>
        <rFont val="Calibri"/>
        <family val="2"/>
        <scheme val="minor"/>
      </rPr>
      <t>CV</t>
    </r>
    <r>
      <rPr>
        <sz val="12"/>
        <color theme="1"/>
        <rFont val="Calibri"/>
        <family val="2"/>
        <scheme val="minor"/>
      </rPr>
      <t xml:space="preserve">'s for </t>
    </r>
    <r>
      <rPr>
        <b/>
        <i/>
        <sz val="12"/>
        <color theme="1"/>
        <rFont val="Calibri"/>
        <family val="2"/>
        <scheme val="minor"/>
      </rPr>
      <t>all</t>
    </r>
    <r>
      <rPr>
        <b/>
        <sz val="12"/>
        <color theme="1"/>
        <rFont val="Calibri"/>
        <family val="2"/>
        <scheme val="minor"/>
      </rPr>
      <t xml:space="preserve"> </t>
    </r>
    <r>
      <rPr>
        <b/>
        <i/>
        <sz val="12"/>
        <color theme="1"/>
        <rFont val="Calibri"/>
        <family val="2"/>
        <scheme val="minor"/>
      </rPr>
      <t>Templates</t>
    </r>
    <r>
      <rPr>
        <i/>
        <sz val="12"/>
        <color theme="1"/>
        <rFont val="Calibri"/>
        <family val="2"/>
        <scheme val="minor"/>
      </rPr>
      <t xml:space="preserve"> </t>
    </r>
    <r>
      <rPr>
        <b/>
        <i/>
        <sz val="12"/>
        <color theme="1"/>
        <rFont val="Calibri"/>
        <family val="2"/>
        <scheme val="minor"/>
      </rPr>
      <t xml:space="preserve">within a </t>
    </r>
    <r>
      <rPr>
        <b/>
        <u/>
        <sz val="12"/>
        <color theme="1"/>
        <rFont val="Calibri"/>
        <family val="2"/>
        <scheme val="minor"/>
      </rPr>
      <t>Disipline</t>
    </r>
    <r>
      <rPr>
        <i/>
        <sz val="12"/>
        <color theme="1"/>
        <rFont val="Calibri"/>
        <family val="2"/>
        <scheme val="minor"/>
      </rPr>
      <t xml:space="preserve"> </t>
    </r>
    <r>
      <rPr>
        <sz val="12"/>
        <color theme="1"/>
        <rFont val="Calibri"/>
        <family val="2"/>
        <scheme val="minor"/>
      </rPr>
      <t>and divide by the number of</t>
    </r>
    <r>
      <rPr>
        <sz val="12"/>
        <color rgb="FFC00000"/>
        <rFont val="Calibri"/>
        <family val="2"/>
        <scheme val="minor"/>
      </rPr>
      <t xml:space="preserve"> </t>
    </r>
    <r>
      <rPr>
        <b/>
        <i/>
        <sz val="12"/>
        <color rgb="FFC00000"/>
        <rFont val="Calibri"/>
        <family val="2"/>
        <scheme val="minor"/>
      </rPr>
      <t>all</t>
    </r>
    <r>
      <rPr>
        <b/>
        <sz val="12"/>
        <color rgb="FFC00000"/>
        <rFont val="Calibri"/>
        <family val="2"/>
        <scheme val="minor"/>
      </rPr>
      <t xml:space="preserve"> MOE</t>
    </r>
    <r>
      <rPr>
        <sz val="12"/>
        <color rgb="FFC00000"/>
        <rFont val="Calibri"/>
        <family val="2"/>
        <scheme val="minor"/>
      </rPr>
      <t>'s</t>
    </r>
    <r>
      <rPr>
        <sz val="12"/>
        <color theme="1"/>
        <rFont val="Calibri"/>
        <family val="2"/>
        <scheme val="minor"/>
      </rPr>
      <t xml:space="preserve"> in that </t>
    </r>
    <r>
      <rPr>
        <b/>
        <u/>
        <sz val="12"/>
        <color theme="1"/>
        <rFont val="Calibri"/>
        <family val="2"/>
        <scheme val="minor"/>
      </rPr>
      <t>Discipline</t>
    </r>
    <r>
      <rPr>
        <sz val="12"/>
        <color theme="1"/>
        <rFont val="Calibri"/>
        <family val="2"/>
        <scheme val="minor"/>
      </rPr>
      <t xml:space="preserve"> for the </t>
    </r>
    <r>
      <rPr>
        <b/>
        <u/>
        <sz val="12"/>
        <color theme="1"/>
        <rFont val="Calibri"/>
        <family val="2"/>
        <scheme val="minor"/>
      </rPr>
      <t>Discipline</t>
    </r>
    <r>
      <rPr>
        <b/>
        <sz val="12"/>
        <color theme="1"/>
        <rFont val="Calibri"/>
        <family val="2"/>
        <scheme val="minor"/>
      </rPr>
      <t xml:space="preserve"> </t>
    </r>
    <r>
      <rPr>
        <sz val="12"/>
        <color theme="1"/>
        <rFont val="Calibri"/>
        <family val="2"/>
        <scheme val="minor"/>
      </rPr>
      <t>Maturity Index (</t>
    </r>
    <r>
      <rPr>
        <b/>
        <sz val="12"/>
        <color rgb="FFC00000"/>
        <rFont val="Calibri"/>
        <family val="2"/>
        <scheme val="minor"/>
      </rPr>
      <t>DMI</t>
    </r>
    <r>
      <rPr>
        <sz val="12"/>
        <color theme="1"/>
        <rFont val="Calibri"/>
        <family val="2"/>
        <scheme val="minor"/>
      </rPr>
      <t xml:space="preserve">). </t>
    </r>
  </si>
  <si>
    <r>
      <rPr>
        <b/>
        <sz val="14"/>
        <color theme="1"/>
        <rFont val="Calibri"/>
        <family val="2"/>
        <scheme val="minor"/>
      </rPr>
      <t>DMI</t>
    </r>
    <r>
      <rPr>
        <sz val="14"/>
        <color theme="1"/>
        <rFont val="Calibri"/>
        <family val="2"/>
        <scheme val="minor"/>
      </rPr>
      <t xml:space="preserve"> = </t>
    </r>
    <r>
      <rPr>
        <sz val="14"/>
        <color theme="1"/>
        <rFont val="Symbol"/>
        <family val="1"/>
        <charset val="2"/>
      </rPr>
      <t>å</t>
    </r>
    <r>
      <rPr>
        <sz val="14"/>
        <color theme="1"/>
        <rFont val="Calibri"/>
        <family val="2"/>
        <scheme val="minor"/>
      </rPr>
      <t xml:space="preserve"> CV's / nMOE's</t>
    </r>
  </si>
  <si>
    <r>
      <t xml:space="preserve">Sum the </t>
    </r>
    <r>
      <rPr>
        <b/>
        <sz val="12"/>
        <color theme="1"/>
        <rFont val="Calibri"/>
        <family val="2"/>
        <scheme val="minor"/>
      </rPr>
      <t>CV</t>
    </r>
    <r>
      <rPr>
        <sz val="12"/>
        <color theme="1"/>
        <rFont val="Calibri"/>
        <family val="2"/>
        <scheme val="minor"/>
      </rPr>
      <t xml:space="preserve">'s for </t>
    </r>
    <r>
      <rPr>
        <b/>
        <i/>
        <sz val="12"/>
        <color theme="1"/>
        <rFont val="Calibri"/>
        <family val="2"/>
        <scheme val="minor"/>
      </rPr>
      <t>all</t>
    </r>
    <r>
      <rPr>
        <sz val="12"/>
        <color theme="1"/>
        <rFont val="Calibri"/>
        <family val="2"/>
        <scheme val="minor"/>
      </rPr>
      <t xml:space="preserve"> </t>
    </r>
    <r>
      <rPr>
        <b/>
        <i/>
        <sz val="12"/>
        <color theme="1"/>
        <rFont val="Calibri"/>
        <family val="2"/>
        <scheme val="minor"/>
      </rPr>
      <t>Templates</t>
    </r>
    <r>
      <rPr>
        <sz val="12"/>
        <color theme="1"/>
        <rFont val="Calibri"/>
        <family val="2"/>
        <scheme val="minor"/>
      </rPr>
      <t xml:space="preserve"> </t>
    </r>
    <r>
      <rPr>
        <i/>
        <sz val="12"/>
        <color theme="1"/>
        <rFont val="Calibri"/>
        <family val="2"/>
        <scheme val="minor"/>
      </rPr>
      <t xml:space="preserve">being assessed in the </t>
    </r>
    <r>
      <rPr>
        <b/>
        <sz val="12"/>
        <color theme="1"/>
        <rFont val="Calibri"/>
        <family val="2"/>
        <scheme val="minor"/>
      </rPr>
      <t>PROGRAM</t>
    </r>
    <r>
      <rPr>
        <i/>
        <sz val="12"/>
        <color theme="1"/>
        <rFont val="Calibri"/>
        <family val="2"/>
        <scheme val="minor"/>
      </rPr>
      <t xml:space="preserve"> </t>
    </r>
    <r>
      <rPr>
        <sz val="12"/>
        <color theme="1"/>
        <rFont val="Calibri"/>
        <family val="2"/>
        <scheme val="minor"/>
      </rPr>
      <t xml:space="preserve">and divide by the number of </t>
    </r>
    <r>
      <rPr>
        <b/>
        <sz val="12"/>
        <color theme="1"/>
        <rFont val="Calibri"/>
        <family val="2"/>
        <scheme val="minor"/>
      </rPr>
      <t>MOE</t>
    </r>
    <r>
      <rPr>
        <sz val="12"/>
        <color theme="1"/>
        <rFont val="Calibri"/>
        <family val="2"/>
        <scheme val="minor"/>
      </rPr>
      <t xml:space="preserve">'s in these </t>
    </r>
    <r>
      <rPr>
        <i/>
        <sz val="12"/>
        <color theme="1"/>
        <rFont val="Calibri"/>
        <family val="2"/>
        <scheme val="minor"/>
      </rPr>
      <t>Templates</t>
    </r>
    <r>
      <rPr>
        <sz val="12"/>
        <color theme="1"/>
        <rFont val="Calibri"/>
        <family val="2"/>
        <scheme val="minor"/>
      </rPr>
      <t xml:space="preserve"> to determine the </t>
    </r>
    <r>
      <rPr>
        <b/>
        <sz val="12"/>
        <color theme="1"/>
        <rFont val="Calibri"/>
        <family val="2"/>
        <scheme val="minor"/>
      </rPr>
      <t xml:space="preserve">PROGRAM </t>
    </r>
    <r>
      <rPr>
        <sz val="12"/>
        <color theme="1"/>
        <rFont val="Calibri"/>
        <family val="2"/>
        <scheme val="minor"/>
      </rPr>
      <t>Maturity Index (</t>
    </r>
    <r>
      <rPr>
        <b/>
        <sz val="12"/>
        <color rgb="FFC00000"/>
        <rFont val="Calibri"/>
        <family val="2"/>
        <scheme val="minor"/>
      </rPr>
      <t>PMI</t>
    </r>
    <r>
      <rPr>
        <sz val="12"/>
        <color theme="1"/>
        <rFont val="Calibri"/>
        <family val="2"/>
        <scheme val="minor"/>
      </rPr>
      <t xml:space="preserve">). </t>
    </r>
  </si>
  <si>
    <r>
      <rPr>
        <b/>
        <sz val="14"/>
        <color theme="1"/>
        <rFont val="Calibri"/>
        <family val="2"/>
        <scheme val="minor"/>
      </rPr>
      <t>PMI</t>
    </r>
    <r>
      <rPr>
        <sz val="14"/>
        <color theme="1"/>
        <rFont val="Calibri"/>
        <family val="2"/>
        <scheme val="minor"/>
      </rPr>
      <t xml:space="preserve"> = </t>
    </r>
    <r>
      <rPr>
        <sz val="14"/>
        <color theme="1"/>
        <rFont val="Symbol"/>
        <family val="1"/>
        <charset val="2"/>
      </rPr>
      <t>å</t>
    </r>
    <r>
      <rPr>
        <sz val="14"/>
        <color theme="1"/>
        <rFont val="Calibri"/>
        <family val="2"/>
        <scheme val="minor"/>
      </rPr>
      <t xml:space="preserve"> CV's / nMOE's</t>
    </r>
  </si>
  <si>
    <t xml:space="preserve">Each Maturity Index (TMI, DMI, and PMI) can be color coded according to the scale opposite for ease of presenting a summary report.  </t>
  </si>
  <si>
    <r>
      <rPr>
        <b/>
        <u/>
        <sz val="12"/>
        <color theme="1"/>
        <rFont val="Calibri"/>
        <family val="2"/>
        <scheme val="minor"/>
      </rPr>
      <t xml:space="preserve">Maturity Index Scale </t>
    </r>
    <r>
      <rPr>
        <sz val="12"/>
        <color theme="1"/>
        <rFont val="Calibri"/>
        <family val="2"/>
        <scheme val="minor"/>
      </rPr>
      <t xml:space="preserve">
</t>
    </r>
    <r>
      <rPr>
        <b/>
        <sz val="12"/>
        <color rgb="FFC00000"/>
        <rFont val="Calibri"/>
        <family val="2"/>
        <scheme val="minor"/>
      </rPr>
      <t>Red</t>
    </r>
    <r>
      <rPr>
        <sz val="12"/>
        <color theme="1"/>
        <rFont val="Calibri"/>
        <family val="2"/>
        <scheme val="minor"/>
      </rPr>
      <t xml:space="preserve"> = 1.00 - 1.79 
</t>
    </r>
    <r>
      <rPr>
        <b/>
        <sz val="12"/>
        <color rgb="FFFFC000"/>
        <rFont val="Calibri"/>
        <family val="2"/>
        <scheme val="minor"/>
      </rPr>
      <t>Yellow</t>
    </r>
    <r>
      <rPr>
        <sz val="12"/>
        <color theme="1"/>
        <rFont val="Calibri"/>
        <family val="2"/>
        <scheme val="minor"/>
      </rPr>
      <t xml:space="preserve"> = 1.80 - 2.49 
</t>
    </r>
    <r>
      <rPr>
        <b/>
        <sz val="12"/>
        <color rgb="FF00B050"/>
        <rFont val="Calibri"/>
        <family val="2"/>
        <scheme val="minor"/>
      </rPr>
      <t xml:space="preserve">Green </t>
    </r>
    <r>
      <rPr>
        <sz val="12"/>
        <color theme="1"/>
        <rFont val="Calibri"/>
        <family val="2"/>
        <scheme val="minor"/>
      </rPr>
      <t xml:space="preserve">= 2.50 - 3.00 </t>
    </r>
  </si>
  <si>
    <t xml:space="preserve">A pro-active process-based technical risk assessment that can identify weaknesses before they become problems will alleviate resources otherwise required for a FRACAS effort.  
One such resource for thorough process-based technical risk assessment, with management tools and reporting output features, is the DoD's Technical Risk Identification and Mitigation System (TRIMS).  </t>
  </si>
  <si>
    <t>EXAMPLE: RBD-MOE MI for the All Purpose Missle Program</t>
  </si>
  <si>
    <r>
      <rPr>
        <i/>
        <sz val="14"/>
        <color theme="1"/>
        <rFont val="Calibri"/>
        <family val="2"/>
        <scheme val="minor"/>
      </rPr>
      <t xml:space="preserve">Templates </t>
    </r>
    <r>
      <rPr>
        <sz val="12"/>
        <color theme="1"/>
        <rFont val="Calibri"/>
        <family val="2"/>
        <scheme val="minor"/>
      </rPr>
      <t xml:space="preserve">
                                    </t>
    </r>
    <r>
      <rPr>
        <b/>
        <u/>
        <sz val="12"/>
        <color theme="1"/>
        <rFont val="Calibri"/>
        <family val="2"/>
        <scheme val="minor"/>
      </rPr>
      <t xml:space="preserve"> </t>
    </r>
    <r>
      <rPr>
        <b/>
        <u/>
        <sz val="16"/>
        <color rgb="FFC00000"/>
        <rFont val="Calibri"/>
        <family val="2"/>
        <scheme val="minor"/>
      </rPr>
      <t>Discipline</t>
    </r>
    <r>
      <rPr>
        <sz val="16"/>
        <color rgb="FFC00000"/>
        <rFont val="Calibri"/>
        <family val="2"/>
        <scheme val="minor"/>
      </rPr>
      <t xml:space="preserve"> </t>
    </r>
    <r>
      <rPr>
        <sz val="12"/>
        <color theme="1"/>
        <rFont val="Calibri"/>
        <family val="2"/>
        <scheme val="minor"/>
      </rPr>
      <t xml:space="preserve">
                                                                         </t>
    </r>
    <r>
      <rPr>
        <b/>
        <sz val="12"/>
        <color theme="1"/>
        <rFont val="Calibri"/>
        <family val="2"/>
        <scheme val="minor"/>
      </rPr>
      <t xml:space="preserve"> </t>
    </r>
    <r>
      <rPr>
        <b/>
        <sz val="14"/>
        <color theme="1"/>
        <rFont val="Calibri"/>
        <family val="2"/>
        <scheme val="minor"/>
      </rPr>
      <t>PROGRAM</t>
    </r>
  </si>
  <si>
    <r>
      <t>Compliance
Value (</t>
    </r>
    <r>
      <rPr>
        <b/>
        <sz val="14"/>
        <color rgb="FFC00000"/>
        <rFont val="Calibri"/>
        <family val="2"/>
        <scheme val="minor"/>
      </rPr>
      <t>CV</t>
    </r>
    <r>
      <rPr>
        <sz val="14"/>
        <color theme="1"/>
        <rFont val="Calibri"/>
        <family val="2"/>
        <scheme val="minor"/>
      </rPr>
      <t>)</t>
    </r>
  </si>
  <si>
    <t xml:space="preserve">RBD-MOE </t>
  </si>
  <si>
    <t>Design Reference Mission Profile</t>
  </si>
  <si>
    <t>Design Requirements</t>
  </si>
  <si>
    <t>Trade Studies</t>
  </si>
  <si>
    <t>Design Policy</t>
  </si>
  <si>
    <t>Design Process</t>
  </si>
  <si>
    <t>Design Analysis</t>
  </si>
  <si>
    <t>Parts &amp; Materials Selection</t>
  </si>
  <si>
    <t>Sofware Design</t>
  </si>
  <si>
    <t xml:space="preserve">Computer-Aided Design </t>
  </si>
  <si>
    <t>Design for Testing</t>
  </si>
  <si>
    <t xml:space="preserve">Built-in Test </t>
  </si>
  <si>
    <t xml:space="preserve">Configuration Control </t>
  </si>
  <si>
    <t>Design Reviews</t>
  </si>
  <si>
    <t xml:space="preserve">Design Release </t>
  </si>
  <si>
    <t>Concept Studies and Analysis</t>
  </si>
  <si>
    <t>Bread Board Development</t>
  </si>
  <si>
    <t>Brass Board Development</t>
  </si>
  <si>
    <t>Spec Development Allocation/Validation</t>
  </si>
  <si>
    <t>Design for Assembly</t>
  </si>
  <si>
    <t>Prototype Development and Review</t>
  </si>
  <si>
    <t>Next Template</t>
  </si>
  <si>
    <t>Next TEmplate</t>
  </si>
  <si>
    <r>
      <t xml:space="preserve">Design Roll-up - </t>
    </r>
    <r>
      <rPr>
        <b/>
        <u/>
        <sz val="14"/>
        <color rgb="FFC00000"/>
        <rFont val="Calibri"/>
        <family val="2"/>
        <scheme val="minor"/>
      </rPr>
      <t xml:space="preserve">DMI </t>
    </r>
  </si>
  <si>
    <t>Integrated Test Plan</t>
  </si>
  <si>
    <t>Failure Reporting System</t>
  </si>
  <si>
    <t>Uniform Test Report</t>
  </si>
  <si>
    <t>Software Test</t>
  </si>
  <si>
    <t xml:space="preserve">Design Limit </t>
  </si>
  <si>
    <t xml:space="preserve">Life </t>
  </si>
  <si>
    <t>Test, Analyze, &amp; Fix (TAFT)</t>
  </si>
  <si>
    <t>Field Feedback</t>
  </si>
  <si>
    <t>TEMP Development/Execution</t>
  </si>
  <si>
    <t>Software Simulation</t>
  </si>
  <si>
    <r>
      <t xml:space="preserve">Test Roll-Up - </t>
    </r>
    <r>
      <rPr>
        <b/>
        <u/>
        <sz val="14"/>
        <color rgb="FFC00000"/>
        <rFont val="Calibri"/>
        <family val="2"/>
        <scheme val="minor"/>
      </rPr>
      <t>DMI</t>
    </r>
  </si>
  <si>
    <t xml:space="preserve">Manufacturing Plan </t>
  </si>
  <si>
    <t>Qualify the Manufacturing Process</t>
  </si>
  <si>
    <t xml:space="preserve">Piece Part Control </t>
  </si>
  <si>
    <t xml:space="preserve">Subcontractor Control </t>
  </si>
  <si>
    <t>Defect Control</t>
  </si>
  <si>
    <t>Tool Planning</t>
  </si>
  <si>
    <t>Special Test Equipment</t>
  </si>
  <si>
    <t>Computer-Aided Manufacturing</t>
  </si>
  <si>
    <t>Manufacturing Screening</t>
  </si>
  <si>
    <t>Production Fabrication</t>
  </si>
  <si>
    <t>Environmental Issues</t>
  </si>
  <si>
    <r>
      <t xml:space="preserve">Production Roll-Up - </t>
    </r>
    <r>
      <rPr>
        <b/>
        <u/>
        <sz val="14"/>
        <color rgb="FFC00000"/>
        <rFont val="Calibri"/>
        <family val="2"/>
        <scheme val="minor"/>
      </rPr>
      <t>DMI</t>
    </r>
  </si>
  <si>
    <t>Supportability/Logistics</t>
  </si>
  <si>
    <t>Logistics Support Analysis</t>
  </si>
  <si>
    <t>Manpower and Personnel</t>
  </si>
  <si>
    <t>Support and Test Equipment</t>
  </si>
  <si>
    <t>Training Materals and Equpment</t>
  </si>
  <si>
    <t>Spares</t>
  </si>
  <si>
    <t>Technical Manuals</t>
  </si>
  <si>
    <t xml:space="preserve">Logistics Analysis/Documentation </t>
  </si>
  <si>
    <t>Other Disciplies Roll-Up - DMI</t>
  </si>
  <si>
    <r>
      <t xml:space="preserve">ALL PURPOSE MISSLE PROGRAM - </t>
    </r>
    <r>
      <rPr>
        <b/>
        <sz val="16"/>
        <rFont val="Calibri"/>
        <family val="2"/>
        <scheme val="minor"/>
      </rPr>
      <t xml:space="preserve">PMI </t>
    </r>
  </si>
  <si>
    <t>Reliability By Design - Measures of Effectiveness (RBD-MOE)</t>
  </si>
  <si>
    <t>DESIGN (Milestone 1)</t>
  </si>
  <si>
    <t>DESIGN (Milestone 2)</t>
  </si>
  <si>
    <t>DESIGN (Milestone 3)</t>
  </si>
  <si>
    <t>QUESTIONS</t>
  </si>
  <si>
    <t>SCORE</t>
  </si>
  <si>
    <t>Will mission functional and environmental profiles be prepared by the government and included in the Request For Proposals (RFP)?</t>
  </si>
  <si>
    <t>Have mission functional and environmental profiles been prepared by the government and included in the Request For Proposals (RFP)?</t>
  </si>
  <si>
    <t>Will the contractor use detailed mission functional and environmental profiles to establish requirements and design margins for the system and its component parts?</t>
  </si>
  <si>
    <t>Has the contractor used detailed mission functional and environmental profiles to establish requirements and design margins for the system and its component parts?</t>
  </si>
  <si>
    <t>Will mission functional and environmental profiles be updated as test data warrants?</t>
  </si>
  <si>
    <t>Are mission functional and environmental profiles updated as test data warrants?</t>
  </si>
  <si>
    <t>Will environmental profiles cover all functional modes of operation including combat, transport, storage, handling, training, maintenance, and production?</t>
  </si>
  <si>
    <t>Do environmental profiles cover all functional modes of operation including combat, transport, storage, handling, training, maintenance, and production?</t>
  </si>
  <si>
    <t>Will all functional profiles be defined in terms of time (duration), level of severity, and duty cycle including peacetime and wartime missions?</t>
  </si>
  <si>
    <t>Are all functional profiles defined in terms of time (duration), level of severity, and duty cycle covering peacetime and wartime missions?</t>
  </si>
  <si>
    <t>Compliance Value</t>
  </si>
  <si>
    <t>Questions Counter</t>
  </si>
  <si>
    <t>Will system design requirements be specified for, allocated to, and understood by each responsible design engineer and tester for each of the three pillars of System Effectiveness (Availiability, Dependability, and Capability)?</t>
  </si>
  <si>
    <t>Have system design requirements been specified for, allocated to, and understood by each responsible design engineer and tester for each of the three pillars of System Effectiveness (Availiability, Dependability, and Capability)?</t>
  </si>
  <si>
    <t>Will relevant design requirements be flowed down to subcontractors?</t>
  </si>
  <si>
    <t>Have relevant design requirements been flowed down to subcontractors?</t>
  </si>
  <si>
    <t>Will detailed design requirements be specified in the Request for Proposal (RFP)?</t>
  </si>
  <si>
    <t>Have detailed design requirements been specified in the Request for Proposal (RFP)?</t>
  </si>
  <si>
    <t>Will Inherent Availability (Ai) be used as a design requirement?</t>
  </si>
  <si>
    <t>Is Inherent Availability (Ai) used as a design requirement?</t>
  </si>
  <si>
    <t>Will design requirements be frozen at Milestone II?</t>
  </si>
  <si>
    <t>Have design requirements been frozen at Milestone II?</t>
  </si>
  <si>
    <t>Will a clear definition of firmware for this project be established?</t>
  </si>
  <si>
    <t>Has a clear definition of firmware for this project been established?</t>
  </si>
  <si>
    <t>Are all mandatory requirements stated in a testable fashion?</t>
  </si>
  <si>
    <t>Will, at the conceptual level, a review of any possible environmental hazards be conducted?</t>
  </si>
  <si>
    <t>Has, at the conceptual level, a study been conducted of any possible environmental hazards?</t>
  </si>
  <si>
    <t>If alternatives to environmental hazards do not exist, are the hazards acceptable?</t>
  </si>
  <si>
    <t>Are environmental hazards acceptable?</t>
  </si>
  <si>
    <t>Will a traceability plan be developed showing how all requirements are based on the Design Reference Mission Profile and that specifications are traceable to requirements?</t>
  </si>
  <si>
    <t>Does a traceability plan exist and does it show that all requirements are based on the Design Reference Mission Profile and that specifications are traceable to requirements?</t>
  </si>
  <si>
    <t>Will a specification tree be developed and maintained?</t>
  </si>
  <si>
    <t>Does a specification tree exist and is it updated regularly?</t>
  </si>
  <si>
    <t>Will a story board of the full life cycle be communicated to the entire team to further clarify requirements?</t>
  </si>
  <si>
    <t>Has a story board of the full life cycle been communicated to the entire team to further clarify requirements?</t>
  </si>
  <si>
    <t>Will relevant design requirements be flowed down to support personnel including testers, writers, customer support, sales, marketing &amp; field support?</t>
  </si>
  <si>
    <t>Have relevant design requirements been flowed down to support personnel including testers, writers, customer support, sales, marketing &amp; field support?</t>
  </si>
  <si>
    <t>Will the architecture address external software interfaces, user interfaces, database organization, key algorithms, memory management, data and string storage, concurrency of threads, security, networking, portability and error handling?</t>
  </si>
  <si>
    <t>Does the architecture address external software interfaces, user interfaces, database organization, key algorithms, memory management, data and string storage, concurrency of threads, security, networking, portability and error handling?</t>
  </si>
  <si>
    <t xml:space="preserve">Will program management (PM) team decompose Sustainment KPPs/KSAs as early as possible (Draft CDD &amp; CDD) into affordable, testable &amp; tracable Physics of Failure requirements, such as Failure Rate/MTBF?  </t>
  </si>
  <si>
    <t xml:space="preserve">Has the program management (PM) team decompose Sustainment KPPs/KSAs as early as possible (Draft CDD &amp; CDD) into affordable, testable &amp; tracable Physics of Failure requirements, such as Failure Rate/MTBF?  </t>
  </si>
  <si>
    <r>
      <t>Will Availability metrics focus on Design-Controllable metrics like Inherent Availability (A</t>
    </r>
    <r>
      <rPr>
        <vertAlign val="subscript"/>
        <sz val="11"/>
        <rFont val="Calibri"/>
        <family val="2"/>
        <scheme val="minor"/>
      </rPr>
      <t>I</t>
    </r>
    <r>
      <rPr>
        <sz val="11"/>
        <rFont val="Calibri"/>
        <family val="2"/>
        <scheme val="minor"/>
      </rPr>
      <t>) in requirements generation, decomposition, and design process verses the common Operational Availability (A</t>
    </r>
    <r>
      <rPr>
        <vertAlign val="subscript"/>
        <sz val="11"/>
        <rFont val="Calibri"/>
        <family val="2"/>
        <scheme val="minor"/>
      </rPr>
      <t>O</t>
    </r>
    <r>
      <rPr>
        <sz val="11"/>
        <rFont val="Calibri"/>
        <family val="2"/>
        <scheme val="minor"/>
      </rPr>
      <t xml:space="preserve">) which can disguises performance by including the Mean Logistics Delay Time (MLDT)? 
</t>
    </r>
  </si>
  <si>
    <r>
      <t>Do Availability metrics focus on Design-Controllable metrics like Inherent Availability (A</t>
    </r>
    <r>
      <rPr>
        <vertAlign val="subscript"/>
        <sz val="11"/>
        <rFont val="Calibri"/>
        <family val="2"/>
        <scheme val="minor"/>
      </rPr>
      <t>I</t>
    </r>
    <r>
      <rPr>
        <sz val="11"/>
        <rFont val="Calibri"/>
        <family val="2"/>
        <scheme val="minor"/>
      </rPr>
      <t>) in requirements generation, decomposition, and design process verses the common Operational Availability (A</t>
    </r>
    <r>
      <rPr>
        <vertAlign val="subscript"/>
        <sz val="11"/>
        <rFont val="Calibri"/>
        <family val="2"/>
        <scheme val="minor"/>
      </rPr>
      <t>O</t>
    </r>
    <r>
      <rPr>
        <sz val="11"/>
        <rFont val="Calibri"/>
        <family val="2"/>
        <scheme val="minor"/>
      </rPr>
      <t xml:space="preserve">) which can disguises performance by including the Mean Logistics Delay Time (MLDT)? 
</t>
    </r>
  </si>
  <si>
    <t xml:space="preserve">Will Reliability and Maintainability (R&amp;M) design requirements and practices include efforts such as stress analysis, derating, physics of failure analysis, test &amp; evaluation, and FRACAS to realistically achieve desired fielded system R&amp;M attributes? </t>
  </si>
  <si>
    <t xml:space="preserve">Do Reliability and Maintainability (R&amp;M) design requirements and practices include efforts such as stress analysis, derating, physics of failure analysis, test &amp; evaluation, and FRACAS to realistically achieve desired fielded system R&amp;M attributes? </t>
  </si>
  <si>
    <t>Will the contractor's corporate design policy include trade studies?</t>
  </si>
  <si>
    <t>Does the contractor's corporate design policy include trade studies?</t>
  </si>
  <si>
    <t>Will trade studies be iterative from concept through Engineering and Manufacturing Development (EMD)?</t>
  </si>
  <si>
    <t>Are trade studies iterative from concept through Engineering and Manufacturing Development (EMD)?</t>
  </si>
  <si>
    <t>Will trade study procedures establish specific schedules, identify responsible individuals, and define levels of reporting?</t>
  </si>
  <si>
    <t>Do trade study procedures establish specific schedules, identify responsible individuals, and define levels of reporting?</t>
  </si>
  <si>
    <t>Does a hardware/software allocations document exist and is it updated regularly?</t>
  </si>
  <si>
    <t>Will trade studies be conducted to evaluate the use of new technology?</t>
  </si>
  <si>
    <t>Have trade studies been conducted to evaluate the use of new technology?</t>
  </si>
  <si>
    <t>Will trade study team(s) prioritize all requirements?</t>
  </si>
  <si>
    <t>Have trade study team(s) prioritized all requirements?</t>
  </si>
  <si>
    <t>Will trade studies be used to select all components/part designs?</t>
  </si>
  <si>
    <t>Were trade studies used to select all components/part designs?</t>
  </si>
  <si>
    <t>Will trade studies be conducted to select test methods, locations, etc.?</t>
  </si>
  <si>
    <t>Were trade studies conducted to select test methods, locations, etc.?</t>
  </si>
  <si>
    <t>Will all trade study reports cover at a minimum: performance, producibility, safety, cost/enemy cost-to-counter, reliability, quality, testability, maintainability, design margins and long term supply availability?</t>
  </si>
  <si>
    <t>Do all trade study reports cover at a minimum: performance, producibility, safety, cost/enemy cost-to-counter, reliability, quality, testability, maintainability, design margins and long term supply availability?</t>
  </si>
  <si>
    <t>Is a corporate design policy in effect on this project?</t>
  </si>
  <si>
    <t>Have lessons learned been reflected in the design policy or guidelines?</t>
  </si>
  <si>
    <t>Do detailed design guidelines/standards exist, based on corporate design policy exist and are they being followed?</t>
  </si>
  <si>
    <t>Do detailed design guidelines/standards based on corporate design policy exist and will they be followed?</t>
  </si>
  <si>
    <t>Have the salient design standards been passed on to subcontractors?</t>
  </si>
  <si>
    <t>Will the salient design standards be passed on to subcontractors?</t>
  </si>
  <si>
    <t>Are the appropriate personnel aware of the design policy guidelines and standards?</t>
  </si>
  <si>
    <t>Will the appropriate personnel be made aware of the design policy guidelines and standards?</t>
  </si>
  <si>
    <t>Do corporate policies mandate the use of established design rules, procedure, and guidelines regardless of contract requirements?</t>
  </si>
  <si>
    <t>Do corporate design policies specify design review procedures and schedules?</t>
  </si>
  <si>
    <t>Are design rules embedded in the contractor's CAD/CAM system?</t>
  </si>
  <si>
    <t>Have the contractor's design policies manual(s) been submitted with the response to the RFP?</t>
  </si>
  <si>
    <t>Will the contractor's design policies manual(s) be submitted with the response to the RFP?</t>
  </si>
  <si>
    <t>Is design policy use audited regularly by an independent group within the "company"?</t>
  </si>
  <si>
    <t>Will design policy use be audited by an independent group within the "company"?</t>
  </si>
  <si>
    <t>Does the contractor's design policy cover part standardization and manufacturing standards?</t>
  </si>
  <si>
    <t>Are independent peer reviews (by those not on the project) be part of the design policy?</t>
  </si>
  <si>
    <t>Will independent peer reviews (by those not on the project) be part of the design policy?</t>
  </si>
  <si>
    <t>Does the contractor's corporate policy include producibility as part of design reviews?</t>
  </si>
  <si>
    <t>Will manufacturing and producibility personnel be involved in the design process?</t>
  </si>
  <si>
    <t>Are manufacturing and producibility personnel involved in the design process?</t>
  </si>
  <si>
    <t>Will proof of manufacturing models be required prior to production?</t>
  </si>
  <si>
    <t>Are proof of manufacturing models required prior to production?</t>
  </si>
  <si>
    <t>Will design and manufacturing engineers be co-located during development?</t>
  </si>
  <si>
    <t>Are design and manufacturing engineers co-located during development?</t>
  </si>
  <si>
    <t>Are Production Readiness Reviews (PRRs) planned incrementally?</t>
  </si>
  <si>
    <t>Will all parameter interrelationships be defined and distributed to the entire design team so decisions can be coordinated?</t>
  </si>
  <si>
    <t>Have all parameter interrelationships been defined and distributed to the entire design team so changes can be coordinated?</t>
  </si>
  <si>
    <t>Will effect of design on current manufacturing processes and facilities be assessed?</t>
  </si>
  <si>
    <t>Has the effect of design on current manufacturing processes and facilities been assessed?</t>
  </si>
  <si>
    <t>Will you use &lt; 2 of these: custom gate arrays, PCBs with hole aspect ratio &gt; 8, SMT with &lt;=15-20 mils part spacing, High Freq \Volt switching PS, high power Radio Freq amps, stamp outs with tolerances &lt;=1 mil, custom analog chips, layered flex PCBs?</t>
  </si>
  <si>
    <t>Are &lt; 2 of these used: custom gate arrays, PCBs with hole aspect ratio &gt; 8, SMT with &lt;=15-20 mils part spacing, High Freq \Volt switching PS, high power Radio Freq amps, stamp outs with tolerances &lt;=1 mil, custom analog chips, layered flex PCBs?</t>
  </si>
  <si>
    <t>Will operations and customer support personnel be involved in the design process?</t>
  </si>
  <si>
    <t>Were operations and customer support personnel involved in the design process?</t>
  </si>
  <si>
    <t>Do the contractor's corporate standards identify design analysis as an integral part of the design process?</t>
  </si>
  <si>
    <t>Will design engineers be required to participate in and use the results of design analyses?</t>
  </si>
  <si>
    <t>Are design engineers required to participate in and use the results of design analyses?</t>
  </si>
  <si>
    <t>Will a list of all test/production processes that produce hazardous waste be compiled, and alternative methods studied (including design/performance/support modifications)?</t>
  </si>
  <si>
    <t>Has a list of all test/production processes that produce hazardous waste been developed, and have alternative methods been studied (even if they affect performance/design changes/support)?</t>
  </si>
  <si>
    <t>Will worst case tolerance build-ups be calculated to include electronic, mechanical, and human interface?</t>
  </si>
  <si>
    <t>Have worst case tolerance build-ups been calculated to include electronic, mechanical, and human interface?</t>
  </si>
  <si>
    <t>Will reliability predictions be calculated, deficiencies-to-requirements documented, and over stressed parts identified?</t>
  </si>
  <si>
    <t>Have reliability predictions been calculated, deficiencies-to-requirements documented, and over stressed parts identified?</t>
  </si>
  <si>
    <t>Will a Failure Mode Effects and Criticality Analysis (FMECA) be conducted using a bottom-up approach?</t>
  </si>
  <si>
    <t>Has a Failure Mode Effects and Criticality Analysis (FMECA) been conducted using a bottom-up approach?</t>
  </si>
  <si>
    <t>Will a worst case analysis be conducted including mapping of all critical parameters dynamically against each other?</t>
  </si>
  <si>
    <t>Has a worst case analysis been conducted including mapping of all critical parameters dynamically against each other?</t>
  </si>
  <si>
    <t>Will a sneak circuit analysis be conducted?</t>
  </si>
  <si>
    <t>Is a sneak circuit analysis planned and funded or has one been conducted?</t>
  </si>
  <si>
    <t>Will a fault tree be developed and analysis used as input to BIT and other design efforts?</t>
  </si>
  <si>
    <t>Has a fault tree been developed and analysis used as input to BIT and other design efforts?</t>
  </si>
  <si>
    <t>Will a finite element analysis be conducted and results compared to material properties  limits, including stress, strain &amp; shear strength?</t>
  </si>
  <si>
    <t>Has a finite element analysis been conducted and results compared to material properties  limits, including stress, strain &amp; shear strength?</t>
  </si>
  <si>
    <t>Will a stress analysis be conducted based on all Design Reference Mission Profile (both functional and environmental) extremes?</t>
  </si>
  <si>
    <t>Has a stress analysis been conducted based on all Design Reference Mission Profile (both functional and environmental) extremes?</t>
  </si>
  <si>
    <t>Will a thermal stress analysis be conducted (no junction temperatures should exceed 110 DEG. C.)?</t>
  </si>
  <si>
    <t>Has a thermal stress analysis been conducted, and are all junction temperatures below 110 DEG. C.?</t>
  </si>
  <si>
    <t>Will a simulation of logic functions for 100% of all ICs be conducted and the functionality and timing (for normal, minimum, and maximum expected gate delays) of each block, section, and entire IC verified in a bottom-up manner?</t>
  </si>
  <si>
    <t>Has a simulation of logic functions for 100% of all ICs been conducted and the functionality and timing (for normal, minimum, and maximum expected gate delays) of each block, section, and entire IC verified in a bottom-up manner?</t>
  </si>
  <si>
    <t>Are all models run against a known data set to verify accuracy?</t>
  </si>
  <si>
    <t>Will an Approved Parts List (APL) be issued at the start of Engineering &amp; Manufacturing Development (EMD) and be used consistently?</t>
  </si>
  <si>
    <t>Is an Approved Parts List (APL) issued at the start of Engineering &amp; Manufacturing Development (EMD) and used consistently?</t>
  </si>
  <si>
    <t>Will the contractor's derating criteria be approved by the buyer prior to contract award?</t>
  </si>
  <si>
    <t>Has the contractor's derating criteria been approved by the buyer?</t>
  </si>
  <si>
    <t>Will part operating temperatures be verified by thermal survey measurements?</t>
  </si>
  <si>
    <t>Are part operating temperatures verified by thermal survey measurements?</t>
  </si>
  <si>
    <t>Will all IC, transistor, etc. junction temperatures be below 110 DEG. C.?</t>
  </si>
  <si>
    <t>Are all IC, transistor, etc. junction temperatures below 110 DEG. C.?</t>
  </si>
  <si>
    <t xml:space="preserve">Will all electronic parts meet the derating criteria shown in NAVSEA TE-000-AB-GTP-010 (latest) or equivalent? </t>
  </si>
  <si>
    <t xml:space="preserve">Do all electronic parts meet the derating criteria shown in NAVSEA TE-000-AB-GTP-010 (latest) or equivalent? </t>
  </si>
  <si>
    <t>Will hardware/software allocations be assigned soon after preliminary design trade-offs are completed?</t>
  </si>
  <si>
    <t>Are hardware/software allocations assigned soon after preliminary design trade-offs are completed?</t>
  </si>
  <si>
    <t>Will hardware/software interfaces be clearly defined?</t>
  </si>
  <si>
    <t>Are hardware/software interfaces clearly defined?</t>
  </si>
  <si>
    <t>Is the draft of the user's manual outline scheduled for completion before the start of programming?</t>
  </si>
  <si>
    <t>Has the draft of the user's manual outline been completed before programming is started?</t>
  </si>
  <si>
    <t>Will coding start after the Preliminary Design Review (PDR)?</t>
  </si>
  <si>
    <t>Did coding start after the Preliminary Design Review (PDR)?</t>
  </si>
  <si>
    <t>Will maintainer documentation be prepared with input from the programmers for the modules they developed?</t>
  </si>
  <si>
    <t>Is maintainer documentation prepared with input from the programmers for the modules they developed?</t>
  </si>
  <si>
    <t>Will user manuals be available during prototype testing?</t>
  </si>
  <si>
    <t>Were user manuals available during prototype testing?</t>
  </si>
  <si>
    <t>Will methodology training seminars be conducted with the design team and subcontractors?</t>
  </si>
  <si>
    <t>Are methodology training seminars conducted with the design team and subcontractors?</t>
  </si>
  <si>
    <t>Will a software requirements matrix be constructed?</t>
  </si>
  <si>
    <t>Has a software requirements matrix been constructed?</t>
  </si>
  <si>
    <t>Will a reference library be established?</t>
  </si>
  <si>
    <t>Has a reference library been established?</t>
  </si>
  <si>
    <t>Will all design diagrams be complete prior to coding?</t>
  </si>
  <si>
    <t>Were all design diagrams complete prior to coding?</t>
  </si>
  <si>
    <t>Will all code modules, including web pages and test tools, be put under configuration control once coding begins (using a single responsible entity; responsibility should not be split between buyer/developer)?</t>
  </si>
  <si>
    <t>Are all code modules, including web pages and test tools, under configuration control (using a single responsible entity; responsibility should not be split between buyer/developer)?</t>
  </si>
  <si>
    <t>Will the level of nesting be &lt;=4?</t>
  </si>
  <si>
    <t>Is the level of nesting &lt;=4?</t>
  </si>
  <si>
    <t>Will the average statement size (total # of operators + total # of operands / # of statements) be &lt;=12?</t>
  </si>
  <si>
    <t>Is the average statement size (total # of operators + total # of operands / # of statements) &lt;=12?</t>
  </si>
  <si>
    <t>Will all modules be testable with a single test series?</t>
  </si>
  <si>
    <t>Are all modules testable with a single test series?</t>
  </si>
  <si>
    <t>Will jumps and Go To's be prohibited?</t>
  </si>
  <si>
    <t>Are jumps and Go To's prohibited?</t>
  </si>
  <si>
    <t>Will the ratio of comments to statements be &gt;=20%?</t>
  </si>
  <si>
    <t>Is the ratio of comments to statements &gt;=20%?</t>
  </si>
  <si>
    <t>Will the maximum number of input/output nodes per module be &lt;=3?</t>
  </si>
  <si>
    <t>Is the maximum number of input/output nodes per module &lt;=3?</t>
  </si>
  <si>
    <t>Will automated software testing and debugging tools be available?</t>
  </si>
  <si>
    <t>Are automated software testing and debugging tools being used?</t>
  </si>
  <si>
    <t>Will software development methodology be chosen based on current accepted practices for jobs of its size (waterfall model, rapid prototyping, spiral, etc...?</t>
  </si>
  <si>
    <t>Was software development methodology chosen based on current accepted practices for jobs of its size (waterfall model, rapid prototyping, spiral, etc...?</t>
  </si>
  <si>
    <t>Will &lt; 2 of these be in effect: testing done by designers and developers, units exceeding 150 lines of code, programs with &gt;100K lines of code or twice previous experience, failure to own source code with COTS, modification to purchased code?</t>
  </si>
  <si>
    <t>Are &lt; 2 of these in effect: testing done by designers and developers, units exceeding 150 lines of code, programs with &gt;100K lines of code or twice previous experience, failure to own source code with COTS, modification to purchased code?</t>
  </si>
  <si>
    <t>Will daily builds and daily sniff tests be done?</t>
  </si>
  <si>
    <t>Are daily builds and daily sniff tests done?</t>
  </si>
  <si>
    <t>Will business continuity be part of the software and overall system design?</t>
  </si>
  <si>
    <t>Has business continuity been part of the software and overall system design?</t>
  </si>
  <si>
    <t>Will maximum transaction rates and minimum availability be met with this design?</t>
  </si>
  <si>
    <t>Have maximum transaction rates and minimum availability been met with this design?</t>
  </si>
  <si>
    <t>Will adequate processing power be provided?</t>
  </si>
  <si>
    <t>Has adequate processing power been provided?</t>
  </si>
  <si>
    <t>Will functionality be effectively partitioned between hardware and software?</t>
  </si>
  <si>
    <t>Has functionality been effectively partitioned between hardware and software?</t>
  </si>
  <si>
    <t>Will critical timing requirements be met?</t>
  </si>
  <si>
    <t>Have critical timing requirements been met?</t>
  </si>
  <si>
    <t>Will Computer-Aided Design (CAD) use be dictated by corporate policy?</t>
  </si>
  <si>
    <t>Is Computer-Aided Design (CAD) use dictated by corporate policy?</t>
  </si>
  <si>
    <t>Will the ratio of interactive graphics terminals to engineers be &lt;=1 to 3?</t>
  </si>
  <si>
    <t>Is the ratio of interactive graphics terminals to engineers &lt;=1 to 3?</t>
  </si>
  <si>
    <t>Will a formalized training program exist for introducing engineers to Computer-Aided Design (CAD)?</t>
  </si>
  <si>
    <t>Does a formalized training program exist for introducing engineers to Computer-Aided Design (CAD)?</t>
  </si>
  <si>
    <t>Will a common and up-to-date data base be available containing parts and materials information as well as design engineering information?</t>
  </si>
  <si>
    <t>Is a common and up-to-date data base available containing parts and materials information as well as design engineering information?</t>
  </si>
  <si>
    <t>Will Computer-Aided Design (CAD) be included in overall corporate modernization strategy?</t>
  </si>
  <si>
    <t>Is Computer-Aided Design (CAD) included in overall corporate modernization strategy?</t>
  </si>
  <si>
    <t>Will &gt;=80% of all design activities and drawings be done using CAD tools?</t>
  </si>
  <si>
    <t>Is &gt;=80% of all design activities and drawings done using CAD tools?</t>
  </si>
  <si>
    <t>Will a map/flowchart exist showing how CAD tools will be used throughout the design process including interfaces with analysis tools, drawing tools, CM, ECP, etc.  for the prime and all subcontractors or vendors?</t>
  </si>
  <si>
    <t>Does a map/flowchart exist showing how CAD tools will be used throughout the design process including interfaces with analysis tools, drawing tools, CM, ECP, etc. for the prime and all subcontractors or vendors?</t>
  </si>
  <si>
    <t>Will VHDL be used to design all electronics?</t>
  </si>
  <si>
    <t>Is VHDL used in the design of all electronics?</t>
  </si>
  <si>
    <t>Is corporate policy for Design-for-Testing (DFT) in effect on this project?</t>
  </si>
  <si>
    <t>Will production test guidelines be established prior to Engineering and Manufacturing Development (EMD)?</t>
  </si>
  <si>
    <t>Have production test guidelines been established prior to Engineering and Manufacturing Development (EMD)?</t>
  </si>
  <si>
    <t>Will trade studies be done during design to establish relative levels of Built-In-Test (BIT)/Automatic Test Equipment (ATE)/manual testing?</t>
  </si>
  <si>
    <t>Have trade studies been done during design to establish relative levels of Built-In-Test (BIT)/Automatic Test Equipment (ATE)/manual testing?</t>
  </si>
  <si>
    <t>Will Automatic Test Equipment (ATE) be selected/designed concurrently with the prime system?</t>
  </si>
  <si>
    <t>Is Automatic Test Equipment (ATE) being selected/designed concurrently with the prime system?</t>
  </si>
  <si>
    <t>Will the Fault Tree Analysis (FTA) and Failure Modes Effects Analysis (FMEA) be complete (and available to test engineers) prior to test point analysis?</t>
  </si>
  <si>
    <t>Were the Fault Tree Analysis (FTA) and Failure Modes Effects Analysis (FMEA) complete (and available to test engineers) prior to test point analysis?</t>
  </si>
  <si>
    <t>Will a T-Score (or FULLY equivalent) analysis be conducted?</t>
  </si>
  <si>
    <t>Was a T-Score (or FULLY equivalent) analysis conducted?</t>
  </si>
  <si>
    <t>Are T-Score ratings of &gt;=31 required?</t>
  </si>
  <si>
    <t>Are T-Score ratings &gt;=31?</t>
  </si>
  <si>
    <t>Are T-Score ratings &gt;=66 required?</t>
  </si>
  <si>
    <t>Are T-Score ratings &gt;=66?</t>
  </si>
  <si>
    <t>Will minimum spacing between Integrated Circuits (ICs) and adjacent parts be &gt;=5mm?</t>
  </si>
  <si>
    <t>Is spacing between Integrated Circuits (ICs) and adjacent parts &gt;=5mm?</t>
  </si>
  <si>
    <t>Will preliminary testability analysis be completed prior to Preliminary Design Review (PDR)?</t>
  </si>
  <si>
    <t>Was preliminary testability analysis completed prior to Preliminary Design Review (PDR)?</t>
  </si>
  <si>
    <t>Will Built-In-Test (BIT) design reflect ILS and manufacturing test considerations?</t>
  </si>
  <si>
    <t>Does Built-In-Test (BIT) design reflect ILS and manufacturing test considerations?</t>
  </si>
  <si>
    <t>Will iterative trade-off analyses be performed in accordance with the Joint Services BIT Design Guide?</t>
  </si>
  <si>
    <t>Have iterative trade-off analyses been performed in accordance with the Joint Services BIT Design Guide?</t>
  </si>
  <si>
    <t>Will BIT be included in design reviews?</t>
  </si>
  <si>
    <t>Is BIT included in design reviews?</t>
  </si>
  <si>
    <t>Will production, test, and integration personnel be involved in initial BIT design and trade-off efforts?</t>
  </si>
  <si>
    <t>Have production, test, and integration personnel been involved in initial BIT design and trade-off efforts?</t>
  </si>
  <si>
    <t>Will BIT detect 95% of all failures, and isolate to replaceable module 80% of the time?</t>
  </si>
  <si>
    <t>Does BIT detect 95% of all failures, and isolate to replaceable module 80% of the time?</t>
  </si>
  <si>
    <t>Will all BIT routines be completed in 10 minutes or less?</t>
  </si>
  <si>
    <t>Can all BIT routines be completed in 10 minutes or less?</t>
  </si>
  <si>
    <t>Will false alarms be specified at 0.1% or less?</t>
  </si>
  <si>
    <t>Are false alarm rates less than 0.1%?</t>
  </si>
  <si>
    <t>Will configuration control procedures be tailored to product complexity?</t>
  </si>
  <si>
    <t>Have configuration control procedures been tailored to product complexity?</t>
  </si>
  <si>
    <t>Will the status accounting system allow for information feedback from the field?</t>
  </si>
  <si>
    <t>Does the status accounting system allow for information feedback from the field?</t>
  </si>
  <si>
    <t>Will functional and physical configuration audits be conducted?</t>
  </si>
  <si>
    <t>Have functional and physical configuration audits been conducted?</t>
  </si>
  <si>
    <t>Will a quality assurance change verification system be established?</t>
  </si>
  <si>
    <t>Has a quality assurance change verification system been established?</t>
  </si>
  <si>
    <t>Will a single organization be responsible for and have authority over Configuration Management (CM)?</t>
  </si>
  <si>
    <t>Does a single organization have responsibility and authority over Configuration Management (CM)?</t>
  </si>
  <si>
    <t>Will the ECP process be part of the CM process?</t>
  </si>
  <si>
    <t>Is the ECP process part of the CM process?</t>
  </si>
  <si>
    <t>Will fewer than 10% of total drawings have discrepancies?</t>
  </si>
  <si>
    <t>Do fewer than 10% of total drawings have discrepancies?</t>
  </si>
  <si>
    <t>Will the development and maintenance of manuals be electronically linked to the CM database to ensure training and technical manuals match the fielded configuration?</t>
  </si>
  <si>
    <t>Are the development and maintenance of manuals electronically linked to the CM database to ensure training and technical manuals match the fielded configuration?</t>
  </si>
  <si>
    <t>Will all deviations be resolved within 120 days?</t>
  </si>
  <si>
    <t>Are all deviations resolved within 120 days?</t>
  </si>
  <si>
    <t>Will all change requests be reviewed within 10 days?</t>
  </si>
  <si>
    <t>Are all change requests reviewed within 10 days?</t>
  </si>
  <si>
    <t>Will a software library be established utilizing electronic tools to check out modules and track their status and relationship to other modules (inputs, outputs, etc.)?</t>
  </si>
  <si>
    <t>Does a software library exist utilizing electronic tools to check out modules and track their status and relationship to other modules (inputs, outputs, etc.)?</t>
  </si>
  <si>
    <t>Will all test cases be under configuration control and clearly stated so that new team members could reuse easily?</t>
  </si>
  <si>
    <t>Have all test cases been under configuration control and clearly stated so that new team members could reuse easily?</t>
  </si>
  <si>
    <t>Is the corporate policy identifying procedures for internal reviews as well as customer required reviews in effect on this project?</t>
  </si>
  <si>
    <t>Will technical design review schedules be established based on entrance criteria other than the schedule?</t>
  </si>
  <si>
    <t>Are technical design review schedules established based on entrance criteria other than the schedule?</t>
  </si>
  <si>
    <t>Has all tooling and test equipment been identified and do procurement or development schedules meet program needs?</t>
  </si>
  <si>
    <t>Is producibility a topic at all reviews and is quantitative analysis used?</t>
  </si>
  <si>
    <t>Are system models and simulations quantitatively discussed?</t>
  </si>
  <si>
    <t>Will each component have an approved status on the project components list?</t>
  </si>
  <si>
    <t>Does each component have an approved status on the project components list?</t>
  </si>
  <si>
    <t>Will the availability of component models be addressed as part of the component selection process?</t>
  </si>
  <si>
    <t>Has the availability of component models been addressed as part of the component selection process?</t>
  </si>
  <si>
    <t>Will the static sensitivity and flammability of components meet with appropriate project requirements?</t>
  </si>
  <si>
    <t>Does the static sensitivity and flammability of components meet with appropriate project requirements?</t>
  </si>
  <si>
    <t>Will physical parts meet all performance criteria including but not limited to thermal expansion, glass transition temperature, thermal analysis, sizes and weights?</t>
  </si>
  <si>
    <t>Do physical parts meet all performance criteria including but not limited to thermal expansion, glass transition temperature, thermal analysis, sizes and weights?</t>
  </si>
  <si>
    <t>Will 20% of all anticipated drawings be available at PDR? Will 50% (and 50% of software modules) be available at IDR? Will 95% (including software) be available at CDR?</t>
  </si>
  <si>
    <t>Were 20% of all anticipated drawings available at PDR? Were 50% (and 50% of software modules) available at IDR? Were 95% (including software) available at CDR?</t>
  </si>
  <si>
    <t>Will man hour predictions be available at the beginning of each phase and PDR, IDR, and CDR?</t>
  </si>
  <si>
    <t>Are actual man hours be expended within plus or minus (+,-) 15% of predicted?</t>
  </si>
  <si>
    <t>Will TRIMS be used to conduct program risk management and track key action items?</t>
  </si>
  <si>
    <t>Is TRIMS being used to conduct program risk management and track key action items?</t>
  </si>
  <si>
    <t>Will all TRIMS templates that have passed their start dates be reviewed?</t>
  </si>
  <si>
    <t>Are all TRIMS templates that have passed their start dates reviewed?</t>
  </si>
  <si>
    <t>Will external teams review the designs?</t>
  </si>
  <si>
    <t>Did external teams review the designs?</t>
  </si>
  <si>
    <t>Will the test plan design be reviewed?</t>
  </si>
  <si>
    <t>Has the test plan design been reviewed?</t>
  </si>
  <si>
    <t>Will software code be reviewed?</t>
  </si>
  <si>
    <t>Has software code been reviewed?</t>
  </si>
  <si>
    <t>Will documentation be reviewed and traceable to all use cases in the story board including but not limited to design, operation, administration and troubleshooting?</t>
  </si>
  <si>
    <t>Has documentation been reviewed and traceable to all use cases in the story board including but not limited to design, operation, administration and troubleshooting?</t>
  </si>
  <si>
    <t>Will engineering design releases be scheduled with manufacturing and purchasing?</t>
  </si>
  <si>
    <t>Have engineering design releases been scheduled with manufacturing and purchasing?</t>
  </si>
  <si>
    <t>Will the management system control pre-released drawings?</t>
  </si>
  <si>
    <t>Does the management system control pre-released drawings?</t>
  </si>
  <si>
    <t>Will critical drawings be identified?</t>
  </si>
  <si>
    <t>Have critical drawings been identified?</t>
  </si>
  <si>
    <t>Will the release of critical drawings be scheduled to meet requirements?</t>
  </si>
  <si>
    <t>Is the release of critical drawings properly scheduled to meet requirements?</t>
  </si>
  <si>
    <t>Will the design release process require concurrent review by all disciplines?</t>
  </si>
  <si>
    <t>Does the design release process require concurrent review by all disciplines?</t>
  </si>
  <si>
    <t>Will design releases occur only after formal design reviews, closeout of corrective action plans, and completion of qualification tests (example: no release of design changes for ECPs etc. before the above has occurred)?</t>
  </si>
  <si>
    <t>Do design releases occur only after formal design reviews, closeout of corrective action plans, and completion of qualification tests (example: no release of design changes for ECPs etc. before the above has occurred)?</t>
  </si>
  <si>
    <t>Will design changes between IDR and CDR be &lt;=.5 times the PDR to IDR value (predict at multiple points between IDR and CDR)?</t>
  </si>
  <si>
    <t>Were design changes between IDR and CDR &lt;=.5 times the PDR to IDR value (predict at multiple points between IDR and CDR)?</t>
  </si>
  <si>
    <t>Will design changes between CDR and the actual design release date be &lt;=.3 times the amount between IDR and CDR?</t>
  </si>
  <si>
    <t>Were design changes between CDR and the actual design release date &lt;=.3 times the amount between IDR and CDR?</t>
  </si>
  <si>
    <t>Will the people who actually perform the work contribute to schedule estimates?</t>
  </si>
  <si>
    <t>Did the people who actually performed the work contribute to schedule estimates?</t>
  </si>
  <si>
    <t>Will schedules be adjusted with major design changes?</t>
  </si>
  <si>
    <t>Have schedules been adjusted with major design changes?</t>
  </si>
  <si>
    <t>Will functional block diagrams be developed?</t>
  </si>
  <si>
    <t>Have functional block diagrams been developed?</t>
  </si>
  <si>
    <t>Has a Quality Assurance (QA) plan been developed and is it updated regularly?</t>
  </si>
  <si>
    <t>Will a review of supplier capabilities be conducted and will they be capable of supplying the quantities and quality of "parts" needed?</t>
  </si>
  <si>
    <t>Has a review of supplier capabilities been conducted and are they capable of supplying the quantities and quality of "parts" needed?</t>
  </si>
  <si>
    <t>Will the manufacturing capability exist consistently to produce all assemblies and will the contractor(s) have this capability in place?  Will this "equipment" produce "parts" within the tolerances needed (minimum 3 sigma, 6 desired)?</t>
  </si>
  <si>
    <t>Does the manufacturing capability exist consistently to produce all assemblies and does the contractor(s) currently have this capability in place?  Does this "equipment" produce "parts" within the tolerances needed (minimum 3 sigma, 6 desired)?</t>
  </si>
  <si>
    <t>Will a test-design verification document be developed?</t>
  </si>
  <si>
    <t>Has a test-design verification document been developed?</t>
  </si>
  <si>
    <t>Will the results be coordinated with all suppliers?</t>
  </si>
  <si>
    <t>Have the results been coordinated with all suppliers?</t>
  </si>
  <si>
    <t>Will bread board program include review of packaging considerations?</t>
  </si>
  <si>
    <t>Does bread board program include review of packaging considerations?</t>
  </si>
  <si>
    <t>Will mock-ups be developed?</t>
  </si>
  <si>
    <t>Have mock-ups been developed?</t>
  </si>
  <si>
    <t>Will analysis include Electromagnetic Interference (EMI) - Electromagnetic Compatibility (EMC)?</t>
  </si>
  <si>
    <t>Does analysis include Electromagnetic Interference (EMI) - Electromagnetic Compatibility (EMC)?</t>
  </si>
  <si>
    <t>Will analysis include tolerance needs vs. process capabilities (6 sigma)?</t>
  </si>
  <si>
    <t>Does analysis include tolerance needs vs. process capabilities (6 sigma)?</t>
  </si>
  <si>
    <t>Will long lead materials and processes be defined and will funding reflect these needs?</t>
  </si>
  <si>
    <t>Have long lead materials and processes been defined and does funding reflect these needs?</t>
  </si>
  <si>
    <t>Will a specification-design requirements review be conducted based on test results?</t>
  </si>
  <si>
    <t>Has a specification-design requirements review been conducted based on test results?</t>
  </si>
  <si>
    <t>Will a Development Specification ("B" SPEC) be developed?</t>
  </si>
  <si>
    <t>Has a Development Specification ("B" SPEC) been developed?</t>
  </si>
  <si>
    <t>Will Electrostatic Discharge (ESD), radiation hardening, parts derating and corrosion resistance requirements be in place prior to final design analysis and testing and to Mitigate "Single Event Upset (SEU) &amp; Effects of Ionizing Radiation" and also include: specific concern for SEU where neutron radiation causes L1- L2 cache logic flips?</t>
  </si>
  <si>
    <t>Are Electrostatic Discharge (ESD), radiation hardening, parts derating and corrosion resistance requirements in place prior to final design analysis and testing and to Mitigate "Single Event Upset (SEU) &amp; Effects of Ionizing Radiation" and also include: specific concern for SEU where neutron radiation causes L1- L2 cache logic flips?</t>
  </si>
  <si>
    <t>Will reliability be treated as a performance parameter and weighted equally during design trade-offs?</t>
  </si>
  <si>
    <t>Is reliability treated as a performance parameter and weighted equally during design trade-offs?</t>
  </si>
  <si>
    <t>Will software vs. hardware trade studies be conducted?</t>
  </si>
  <si>
    <t>Have software vs. hardware trade studies been conducted?</t>
  </si>
  <si>
    <t>Will all circuits functionality be verified through simulation?</t>
  </si>
  <si>
    <t>Have all circuits functionality been verified through simulation?</t>
  </si>
  <si>
    <t>Will all Reliability Maintainability and Quality Assurance (RM&amp;QA) analyses be conducted and improvements be considered prior to design release?</t>
  </si>
  <si>
    <t>Have all Reliability Maintainability and Quality Assurance (RM&amp;QA) analyses been conducted and improvements been considered prior to design release?</t>
  </si>
  <si>
    <t>Will mechanical stress analysis be conducted?</t>
  </si>
  <si>
    <t>Has mechanical stress analysis been conducted?</t>
  </si>
  <si>
    <t>Will a drawing tree be developed and will it be part of the design review process?</t>
  </si>
  <si>
    <t>Has a drawing tree been developed and is it part of the design review process?</t>
  </si>
  <si>
    <t>Will a Preliminary Design Review (PDR) and Critical Design Review (CDR) be conducted?</t>
  </si>
  <si>
    <t>Has a Preliminary Design Review (PDR) and Critical Design Review (CDR) been conducted?</t>
  </si>
  <si>
    <t>Will high payoff projects be funded and conducted outside the established development process for insertion if successful?</t>
  </si>
  <si>
    <t>Are high payoff projects funded and conducted outside the established development process for insertion if successful?</t>
  </si>
  <si>
    <t>Will maintainability demos be conducted?</t>
  </si>
  <si>
    <t>Are maintainability demos conducted?</t>
  </si>
  <si>
    <t xml:space="preserve">Will a provisioning conference be conducted? </t>
  </si>
  <si>
    <t>Has a provisioning conference been conducted?</t>
  </si>
  <si>
    <t>Will environmental testing be conducted based on the Design Reference Mission Profile?</t>
  </si>
  <si>
    <t>Has environmental testing been conducted based on the Design Reference Mission Profile?</t>
  </si>
  <si>
    <t>Will Prime Item Development Specification (PIDS) be well traceable to the Design Reference Mission Profile?</t>
  </si>
  <si>
    <t>Are Prime Item Development Specification (PIDS) well traceable to the Design Reference Mission Profile?</t>
  </si>
  <si>
    <t>Will a Functional Configuration Audit (FCA) and/or a Physical Configuration Audit (PCA) be completed satisfactorily prior to design release?</t>
  </si>
  <si>
    <t>Has a Functional Configuration Audit (FCA) and/or a Physical Configuration Audit (PCA) been completed satisfactorily prior to design release?</t>
  </si>
  <si>
    <t>Are all specifications stated in terms of "mandatory" / "highly desirable" / "optional"?</t>
  </si>
  <si>
    <t>Will production engineers be a part of the design team?</t>
  </si>
  <si>
    <t>Are production engineers a part of the design team?</t>
  </si>
  <si>
    <t>Will the designers have rules to follow (preferably in Computer-Aided Design (CAD) system) defining: parts placement and production process capabilities (tolerances)?</t>
  </si>
  <si>
    <t>Do the designers have rules to follow (preferably in Computer-Aided Design (CAD) system) defining: parts placement and production process capabilities (tolerances)?</t>
  </si>
  <si>
    <t>Will a worst case tolerance build-up analysis be conducted which will include system, mechanical and electrical factors?</t>
  </si>
  <si>
    <t>Has a worst case tolerance build-up analysis been conducted which includes system, mechanical and electrical factors?</t>
  </si>
  <si>
    <t>Will all parts be designed for mistake proof assembly?</t>
  </si>
  <si>
    <t>Are all parts designed for mistake proof assembly?</t>
  </si>
  <si>
    <t>Will all parts be designed so as not to tangle in the bins?</t>
  </si>
  <si>
    <t>Are all parts designed so as not to tangle in the bins?</t>
  </si>
  <si>
    <t>Will producibility be considered as part of the design review process?</t>
  </si>
  <si>
    <t>Has producibility been considered as part of the design review process?</t>
  </si>
  <si>
    <t>Will human factors be considered when designing assembly processes?</t>
  </si>
  <si>
    <t>Are human factors considered when designing assembly processes?</t>
  </si>
  <si>
    <t>Will software be tested on the prototype unit(s)?</t>
  </si>
  <si>
    <t>Is software tested on the prototype unit(s)?</t>
  </si>
  <si>
    <t>Will manufacturing techniques be reviewed as part of the prototype test results review process?</t>
  </si>
  <si>
    <t>Are manufacturing techniques reviewed as part of the prototype test results review process?</t>
  </si>
  <si>
    <t>Will test equipment be suitably reviewed/tested using prototype hardware?</t>
  </si>
  <si>
    <t>Is test equipment suitably reviewed/tested using prototype hardware?</t>
  </si>
  <si>
    <t>Will incremental Production Readiness Reviews (PRRs) be conducted and a will a Preproduction Reliability Design Review (PRDR) be conducted?</t>
  </si>
  <si>
    <t>Have incremental Production Readiness Reviews (PRRs) been developed and has a Preproduction Reliability Design Review (PRDR) been conducted?</t>
  </si>
  <si>
    <t>Reliability by Design - Measures of Effectiveness (RBD-MOE)</t>
  </si>
  <si>
    <t>TEST (Milestone 1)</t>
  </si>
  <si>
    <t>TEST (Milestone 2)</t>
  </si>
  <si>
    <t>TEST (Milestone 3)</t>
  </si>
  <si>
    <t>Is the prime contractor required to prepare an Integrated Test Plan (ITP)?</t>
  </si>
  <si>
    <t>Has the prime contractor prepared an Integrated Test Plan (ITP)?</t>
  </si>
  <si>
    <t>Will contingency resources be available for unforeseen test problems?</t>
  </si>
  <si>
    <t>Are contingency resources available for unforeseen test problems?</t>
  </si>
  <si>
    <t>Will contractual arrangements be made for buyer participation in contractor systems tests?</t>
  </si>
  <si>
    <t>Have contractual arrangements been made for buyer participation in contractor systems tests?</t>
  </si>
  <si>
    <t>Will software development testing be conducted prior to system integration testing?</t>
  </si>
  <si>
    <t>Is software development testing conducted prior to system integration testing?</t>
  </si>
  <si>
    <t>Will the ITP identify all developmental tests at the system and subsystem levels?</t>
  </si>
  <si>
    <t>Does the ITP identify all developmental tests at the system and subsystem levels?</t>
  </si>
  <si>
    <t>Will the integrated test plan identify all tests, screens, etc. done by parts vendors, subcontractors, suppliers, prime, and buyer (i.e. Government)?</t>
  </si>
  <si>
    <t>Does the integrated test plan identify all tests, screens, etc. done by parts vendors, subcontractors, suppliers, prime, and buyer (i.e. Government)?</t>
  </si>
  <si>
    <t>Will a requirements verification matrix be developed and distributed showing which tests verify which requirements?</t>
  </si>
  <si>
    <t>Has a requirements verification matrix been developed and distributed showing which tests verify which requirements?</t>
  </si>
  <si>
    <t>Will test selects for the system test be kept to a minimum?</t>
  </si>
  <si>
    <t>Have test selects for the system test been kept to a minimum?</t>
  </si>
  <si>
    <t>Will all failures be reported (including but not limited to test, production, facilities, shipping and field failures)?</t>
  </si>
  <si>
    <t>Are all failures being reported (including but not limited to test, production, facilities, shipping and field failures)?</t>
  </si>
  <si>
    <t>Will all failure analysis reports be closed out within 30 days of failure occurrence or rationale provided for any extensions?</t>
  </si>
  <si>
    <t>Are all failure analysis reports being closed out within 30 days of failure occurrence or rationale provided for any extensions?</t>
  </si>
  <si>
    <t>Will corporate management be automatically alerted to failures exceeding closeout criteria?</t>
  </si>
  <si>
    <t>Is corporate management automatically alerted to failures exceeding closeout criteria?</t>
  </si>
  <si>
    <t>Will Failure Review Board (FRB) membership be reviewed and approved by both contractor and government?</t>
  </si>
  <si>
    <t>Has Failure Review Board (FRB) membership been reviewed and approved by both contractor and government?</t>
  </si>
  <si>
    <t>Will failure data be stored electronically and is it available to ALL design team members?</t>
  </si>
  <si>
    <t>Is failure data stored electronically and is it available to ALL design team members?</t>
  </si>
  <si>
    <t>Will all pattern (pattern is &gt;=3) failures be analyzed and categorized?</t>
  </si>
  <si>
    <t>Are all pattern (pattern is &gt;=3) failures analyzed and categorized?</t>
  </si>
  <si>
    <t>Will 85% of all failures be closed out within 30 days?</t>
  </si>
  <si>
    <t>Are 85% of all failures closed out within 30 days?</t>
  </si>
  <si>
    <t>Will the ratio of closed failures to all failures be &gt; 0.5 at CDR?</t>
  </si>
  <si>
    <t>Was the ratio of closed failures to all failures &gt; 0.5 at CDR?</t>
  </si>
  <si>
    <t>Will the ratio of closed failures to all failures be &gt;= 0.9 at design release?</t>
  </si>
  <si>
    <t>Was the ratio of closed failures to all failures &gt;= 0.9 at design release?</t>
  </si>
  <si>
    <t>Will subcontractors issue monthly (and weekly for critical) Corrective Action (CA) summaries to the prime based on flowed down Failure Reporting Analysis and Corrective Action System (FRACAS) requirements?</t>
  </si>
  <si>
    <t>Do subcontractors issue monthly (and weekly for critical) Corrective Action (CA) summaries to the prime based on flowed down Failure Reporting Analysis and Corrective Action System (FRACAS) requirements?</t>
  </si>
  <si>
    <t>Will the Failure reporting and corrective action system be shared with the entire team including production, designers and field support?</t>
  </si>
  <si>
    <t>Has the Failure reporting and corrective action system been shared with the entire team including production, designers and field support?</t>
  </si>
  <si>
    <t>Will a white paper be written to explain the root cause of each failure, alternative approaches considered and corrective actions taken?</t>
  </si>
  <si>
    <t>Has a white paper been written to explain the root cause of each failure, alternative approaches considered and corrective actions taken?</t>
  </si>
  <si>
    <t>Will process improvements be made, based on trend data, to prevent reoccurrence?</t>
  </si>
  <si>
    <t>Have process improvements been made, based on trend data, to prevent reoccurrence?</t>
  </si>
  <si>
    <t>Will the test data submission include trend data and history of performance?</t>
  </si>
  <si>
    <t>Does the test data submission include trend data and history of performance?</t>
  </si>
  <si>
    <t>Will all test results, including field operations, be reported using the same basis for evaluation?</t>
  </si>
  <si>
    <t>Are all test results, including field operations, reported using the same basis for evaluation?</t>
  </si>
  <si>
    <t>Will a specification be developed and distributed to the entire contractor team defining all data reporting formats, scales, graphical methods, etc.?</t>
  </si>
  <si>
    <t>Has a specification been developed and distributed to the entire contractor team defining all data reporting formats, scales, graphical methods, etc.?</t>
  </si>
  <si>
    <t>Will quick look test reports be generated and distributed within 3 days after performance tests?</t>
  </si>
  <si>
    <t>Are quick look test reports generated and distributed within 3 days after performance tests?</t>
  </si>
  <si>
    <t>Will all test reports be generated and distributed within 30 days after performance tests?</t>
  </si>
  <si>
    <t>Are all test reports generated and distributed within 30 days after performance tests?</t>
  </si>
  <si>
    <t>Will test plans be developed before coding starts?</t>
  </si>
  <si>
    <t>Have test plans been developed (before coding starts)?</t>
  </si>
  <si>
    <t>Will system users (i.e., operational personnel) be on the test team?</t>
  </si>
  <si>
    <t>Are system users (i.e., operational personnel) on the test team?</t>
  </si>
  <si>
    <t>Will programmers be used as observers and consultants, but not as test participants?</t>
  </si>
  <si>
    <t>Are programmers used as observers and consultants, but not as test participants?</t>
  </si>
  <si>
    <t>Is Independent Verification and Validation (IV&amp;V) an integral part of the development process?</t>
  </si>
  <si>
    <t xml:space="preserve">Does the Test and Evaluation Master Plan (TEMP) clearly outline software testing prior to system testing and require Range Checking on all Software I/O tests? </t>
  </si>
  <si>
    <t>Will unit testing cover &gt;=80% of all instruction blocks?</t>
  </si>
  <si>
    <t>Did unit testing cover &gt;=80% of all instruction blocks?</t>
  </si>
  <si>
    <t>Will unit testing cover &gt;=90% of decision-to-decision paths?</t>
  </si>
  <si>
    <t>Did unit testing cover &gt;=90% of decision-to-decision paths?</t>
  </si>
  <si>
    <t>Will unit testing cover &gt;=80% of linear code sequences and jumps?</t>
  </si>
  <si>
    <t>Did unit testing cover &gt;=80% of linear code sequences and jumps?</t>
  </si>
  <si>
    <t>Will integration testing cover &gt;=90% of procedure-to-procedure paths?</t>
  </si>
  <si>
    <t>Did integration testing cover &gt;=90% of procedure-to-procedure paths?</t>
  </si>
  <si>
    <t>Will fault densities (faults per 1000 lines of code) be &lt; 99.5 for coding, and &lt; 19.7 for module test, and &lt; 6.01 for system test, and &lt; 1.48 for User operation?</t>
  </si>
  <si>
    <t>Are fault densities (faults per 1000 lines of code) &lt; 99.5 for coding, and &lt; 19.7 for module test, and &lt; 6.01 for system test, and &lt; 1.48 for User operation?</t>
  </si>
  <si>
    <t>Will regression testing be done on all modifications?</t>
  </si>
  <si>
    <t>Is regression testing done on all modifications?</t>
  </si>
  <si>
    <t>Will documentation be completed prior to testing and be tested by the testers?</t>
  </si>
  <si>
    <t>Has documentation been completed prior to testing and been tested by the testers?</t>
  </si>
  <si>
    <t>Will operational mission profile environments be used to develop test environmental profiles?</t>
  </si>
  <si>
    <t>Are operational mission profile environments used to develop test environmental profiles?</t>
  </si>
  <si>
    <t>Will the need for additional tests of in-service equipment be considered for new applications?</t>
  </si>
  <si>
    <t>Has the need for additional tests of in-service equipment been considered for new applications?</t>
  </si>
  <si>
    <t>Will all operational limits used for testing be traceable to the Design Reference Mission Profile (not "that's what it was last time")?</t>
  </si>
  <si>
    <t>Can all operational limits used for testing be traced to the Design Reference Mission Profile (not "that's what it was last time")?</t>
  </si>
  <si>
    <t>Will &gt; 95% of all hardware/software be tested at its operational limits?</t>
  </si>
  <si>
    <t>Was &gt; 95% of all hardware/software tested at its operational limits?</t>
  </si>
  <si>
    <t>Will life test environments be based on mission environmental profiles?</t>
  </si>
  <si>
    <t>Are life test environments based on mission environmental profiles?</t>
  </si>
  <si>
    <t>If accelerated testing is planned, will proven accelerated testing techniques be used?</t>
  </si>
  <si>
    <t>For accelerated testing, are proven accelerated testing techniques being used?</t>
  </si>
  <si>
    <t>Will life tests be started in Engineering &amp; Manufacturing Development (EMD) as soon as representative equipment is available and will they be completed during EMD?</t>
  </si>
  <si>
    <t>Are life tests started in Engineering &amp; Manufacturing Development (EMD) as soon as representative equipment is available and will they be completed during EMD?</t>
  </si>
  <si>
    <t>Will detailed analyses of the life cycle characteristics of the components and subsystems be made during the initial design effort?</t>
  </si>
  <si>
    <t>Are detailed analyses of the life cycle characteristics of the components and subsystems made during the initial design effort?</t>
  </si>
  <si>
    <t>Will analyses and tests be budgeted and planned?</t>
  </si>
  <si>
    <t>Have analyses and tests been budgeted and planned?</t>
  </si>
  <si>
    <t xml:space="preserve">Test, Analyze, Fix &amp; Test (TAAF/TAFT) </t>
  </si>
  <si>
    <r>
      <t xml:space="preserve">Will the reliability growth/TAAF/TAFT plan follow the Tri-Service TAAF Technical Brief, </t>
    </r>
    <r>
      <rPr>
        <sz val="11"/>
        <color rgb="FFC00000"/>
        <rFont val="Calibri"/>
        <family val="2"/>
        <scheme val="minor"/>
      </rPr>
      <t xml:space="preserve">January 1989?  MIL-HDBK-189C, 14 June 2011, DoD Handbook Reliability Growth Management </t>
    </r>
    <r>
      <rPr>
        <b/>
        <sz val="11"/>
        <color rgb="FFC00000"/>
        <rFont val="Calibri"/>
        <family val="2"/>
        <scheme val="minor"/>
      </rPr>
      <t>may be helpful</t>
    </r>
    <r>
      <rPr>
        <sz val="11"/>
        <color rgb="FFC00000"/>
        <rFont val="Calibri"/>
        <family val="2"/>
        <scheme val="minor"/>
      </rPr>
      <t xml:space="preserve"> in preparation and planning.  </t>
    </r>
  </si>
  <si>
    <r>
      <t xml:space="preserve">Do the reliability growth/TAAF/TAFT plan follow the Tri-Service TAAF Technical Brief, </t>
    </r>
    <r>
      <rPr>
        <sz val="11"/>
        <color rgb="FFC00000"/>
        <rFont val="Calibri"/>
        <family val="2"/>
        <scheme val="minor"/>
      </rPr>
      <t xml:space="preserve">January 1989?  MIL-HDBK-189C, 14 June 2011, DoD Handbook Reliability Growth Management </t>
    </r>
    <r>
      <rPr>
        <b/>
        <sz val="11"/>
        <color rgb="FFC00000"/>
        <rFont val="Calibri"/>
        <family val="2"/>
        <scheme val="minor"/>
      </rPr>
      <t>may be helpful</t>
    </r>
    <r>
      <rPr>
        <sz val="11"/>
        <color rgb="FFC00000"/>
        <rFont val="Calibri"/>
        <family val="2"/>
        <scheme val="minor"/>
      </rPr>
      <t xml:space="preserve"> in preparation and planning.  </t>
    </r>
  </si>
  <si>
    <t>Will design changes be verified during reliability development testing?</t>
  </si>
  <si>
    <t>Are design changes being verified during reliability development testing?</t>
  </si>
  <si>
    <t>Will no less than 2 and no more then 10 PRODUCTION Units Under Test (UUT) be used?</t>
  </si>
  <si>
    <t>Are no less than 2 and no more then 10 PRODUCTION Units Under Test (UUT) being used?</t>
  </si>
  <si>
    <t>Will test environments at a minimum include vibration, temperature, shock, power cycling, input voltage variance (for electronics), and output load variance?</t>
  </si>
  <si>
    <t>Do test environments at a minimum include vibration, temperature, shock, power cycling, input voltage variance (for electronics), and output load variance?</t>
  </si>
  <si>
    <t>Will the test time at temperature and vibration extremes to total test time be &gt;= .8 ?</t>
  </si>
  <si>
    <t>Is the test time at temperature and vibration extremes to total test time &gt;= .8 ?</t>
  </si>
  <si>
    <t>For test hours calculations (test duration) will the predicted MTBF be &gt;=1.25 times the required MTBF; growth slope &lt;=.5 for analog items and &lt;=.7 for digital items; and 30% predicted MTBF as starting point?</t>
  </si>
  <si>
    <t>For test hours calculations (test duration) is the predicted MTBF &gt;=1.25 times the required MTBF; growth slope &lt;=.5 for analog items and &lt;=.7 for digital items; and 30% predicted MTBF as starting point?</t>
  </si>
  <si>
    <t>Will the Army Material Systems Analysis Activity (AMSAA) model be used for predictions?</t>
  </si>
  <si>
    <t>Is the Army Material Systems Analysis Activity (AMSAA) model used for predictions?</t>
  </si>
  <si>
    <t>Will the test time for each Unit Under Test (UUT) be within 50% of average time on all UTTs?</t>
  </si>
  <si>
    <t>Is the test time for each Unit Under Test (UUT) within 50% of average time on all UTTs?</t>
  </si>
  <si>
    <t>Will test severity/environments be reevaluated for effectiveness if failures are less than predicted?</t>
  </si>
  <si>
    <t>Is test severity/environment reevaluated for effectiveness if failures are less than predicted?</t>
  </si>
  <si>
    <t>Will a minimum of one mission profile of test time be used to verify fixes?</t>
  </si>
  <si>
    <t>Is a minimum of one mission profile of test time used to verify fixes?</t>
  </si>
  <si>
    <t>Will contracts be written to provide appropriate on-site contractor engineering teams?</t>
  </si>
  <si>
    <t>Have contracts been written to provide appropriate on-site contractor engineering teams?</t>
  </si>
  <si>
    <t>Will a contractor-run field feedback system be contracted for, covering at least one year after initial introduction to the field?</t>
  </si>
  <si>
    <t>Has a contractor-run field feedback system been contracted for, covering at least one year after initial introduction to the field?</t>
  </si>
  <si>
    <t>Will a help desk be established and all calls reviewed for potential design/production changes?</t>
  </si>
  <si>
    <t>Has a help desk been established and are all calls reviewed for potential design/production changes?</t>
  </si>
  <si>
    <t>Will field feedback be included in the design reviews?</t>
  </si>
  <si>
    <t>Has field feedback been included in the design reviews?</t>
  </si>
  <si>
    <t>Will the Integrated Test Plan (ITP) include testing at the Bread Board, Brass Board, Prototype and First Article level?</t>
  </si>
  <si>
    <t>Does the Integrated Test Plan (ITP) include testing at the Bread Board, Brass Board, Prototype and First Article level?</t>
  </si>
  <si>
    <t>Will the Test and Evaluation Master Plan (TEMP) address flow down of requirements to subcontractors?</t>
  </si>
  <si>
    <t>Does the Test and Evaluation Master Plan (TEMP) address flow down of requirements to subcontractors?</t>
  </si>
  <si>
    <t>Will the Test and Evaluation Master Plan (TEMP) address early testing of software algorithms?</t>
  </si>
  <si>
    <t>Does the Test and Evaluation Master Plan (TEMP) address early testing of software algorithms?</t>
  </si>
  <si>
    <t>Will the Test and Evaluation Master Plan (TEMP) address the needed platforms, facilities and range facilities?</t>
  </si>
  <si>
    <t>Does the Test and Evaluation Master Plan (TEMP) address the needed platforms, facilities and range facilities?</t>
  </si>
  <si>
    <t>Is the Test and Evaluation Master Plan (TEMP) updated at least once a year?</t>
  </si>
  <si>
    <t>Will the Test and Evaluation Master Plan (TEMP) address manufacturing process proveout as well as functional requirements?</t>
  </si>
  <si>
    <t>Does the Test and Evaluation Master Plan (TEMP) address manufacturing process proveout as well as functional requirements?</t>
  </si>
  <si>
    <t>Will test equipment calibration requirements be addressed?</t>
  </si>
  <si>
    <t>Have test equipment calibration requirements been addressed?</t>
  </si>
  <si>
    <t>Will a System Engineering Management Plan (SEMP) be developed and coordinated with the Test and Evaluation Master Plan (TEMP)?</t>
  </si>
  <si>
    <t>Has a System Engineering Management Plan (SEMP) been developed and coordinated with the Test and Evaluation Master Plan (TEMP)?</t>
  </si>
  <si>
    <t>Will the Test and Evaluation Master Plan (TEMP) address subcontractor testing as well?</t>
  </si>
  <si>
    <t>Did the Test and Evaluation Master Plan (TEMP) address subcontractor testing as well?</t>
  </si>
  <si>
    <t>Will a software simulator be constructed to support life cycle software testing?</t>
  </si>
  <si>
    <t>Has a software simulator been constructed to support life cycle software testing?</t>
  </si>
  <si>
    <t>Will software top level design documents include planning for simulator build?</t>
  </si>
  <si>
    <t>Do software top level design documents include planning for simulator build?</t>
  </si>
  <si>
    <t>Will the simulator use the prime item processor?</t>
  </si>
  <si>
    <t>Does the simulator use the prime item processor?</t>
  </si>
  <si>
    <t>Will software testing include simulator operation by operational personnel?</t>
  </si>
  <si>
    <t>Does software testing include simulator operation by operational personnel?</t>
  </si>
  <si>
    <t xml:space="preserve">PRODUCTION (Milestone 1) </t>
  </si>
  <si>
    <t>PRODUCTION (Milestone 2)</t>
  </si>
  <si>
    <t>PRODUCTION (Milestone 3)</t>
  </si>
  <si>
    <t>Will the design engineers be aware of manufacturing considerations during the development evolution?</t>
  </si>
  <si>
    <t>Are design engineers aware of manufacturing considerations during the development evolution?</t>
  </si>
  <si>
    <t>Will the manufacturing plan be updated annually?</t>
  </si>
  <si>
    <t>Is the manufacturing plan updated annually?</t>
  </si>
  <si>
    <t>Will producibility analyses requirements be established during the Engineering &amp; Manufacturing Development (EMD) contract period?</t>
  </si>
  <si>
    <t>Are producibility analyses requirements established during the Engineering &amp; Manufacturing Development (EMD) contract period?</t>
  </si>
  <si>
    <t>Will a joint engineering support team be available for solving problems on the factory floor?</t>
  </si>
  <si>
    <t>Is a joint engineering support team available for solving problems on the factory floor?</t>
  </si>
  <si>
    <t>Will the manufacturing plan contain a schedule of events for the prime and 1st and 2nd tier subcontractors outlining the use of materials, fabrication flow, test equipment, tools, and time in process?</t>
  </si>
  <si>
    <t>Does the manufacturing plan contain a schedule of events for the prime and 1st and 2nd tier subcontractors outlining the use of materials, fabrication flow, test equipment, tools, and time in process?</t>
  </si>
  <si>
    <t>Will the manufacturing plan define what plant facilities and personnel are needed, when, and where?</t>
  </si>
  <si>
    <t>Does the manufacturing plan define what plant facilities and personnel are needed, when, and where?</t>
  </si>
  <si>
    <t>Will requirements for designers' "hands-on" 20% of the time, manufacturing involvement in design process, production controls, PRRs (including subs), planned yield rates, process proofing and flowcharting, inspection, and QA included?</t>
  </si>
  <si>
    <t>Are requirements for designers' "hands-on" 20% of the time, manufacturing involvement in design process, production controls, PRRs (including subs), planned yield rates, process proofing and flowcharting, inspection, and QA included?</t>
  </si>
  <si>
    <t>Will manpower and machine loading for full rate be validated during LRIP?</t>
  </si>
  <si>
    <t>Was manpower and machine loading for full rate validated during LRIP?</t>
  </si>
  <si>
    <t>Will analysis be conducted to calculate the Sigma yields on all processes?</t>
  </si>
  <si>
    <t>Has analysis been conducted to calculate the Sigma yields on all processes?</t>
  </si>
  <si>
    <t>Will the sigma yields be monitored on all processes?</t>
  </si>
  <si>
    <t>Were the sigma yields monitored on all processes?</t>
  </si>
  <si>
    <t>Will an automated supply chain management tool be used with vendors and subcontractors?</t>
  </si>
  <si>
    <t>Is an automated supply chain management tool used with vendors and subcontractors?</t>
  </si>
  <si>
    <t>Will system throughput for manufacturing and test be calculated, and what will be done to meet rates, if anything is needed?</t>
  </si>
  <si>
    <t>Have system throughput for manufacturing and test been calculated, and what is being done to meet rates, if anything is needed?</t>
  </si>
  <si>
    <t>Will manufacturing processes be qualified at the prime contractor and major subcontractors?</t>
  </si>
  <si>
    <t>Are manufacturing processes qualified at the prime contractor and major subcontractors?</t>
  </si>
  <si>
    <t>Is there positive assurance that critical long lead material will be available when needed?</t>
  </si>
  <si>
    <t>Will there be positive assurance that critical long lead material will be available when needed?</t>
  </si>
  <si>
    <t>Will configuration control ensure both hardware and manufacturing process control?</t>
  </si>
  <si>
    <t>Does configuration control ensure both hardware and manufacturing process control?</t>
  </si>
  <si>
    <t>Is a single shift five-day workweek operation planned, particularly for Low Rate Initial Production (LRIP)?</t>
  </si>
  <si>
    <t>Is a single shift five-day workweek operation used, particularly for Low Rate Initial Production (LRIP)?</t>
  </si>
  <si>
    <t>Did the Production Readiness Review (PRR) indicate a stable design and manufacturing process?</t>
  </si>
  <si>
    <t>Will the processes be proofed if the line is relocated, or changed or a new process is added?</t>
  </si>
  <si>
    <t>Are processes proofed if the line is relocated, or changed or a new process is added?</t>
  </si>
  <si>
    <t>Will the turnover rate on the line less than 15%?</t>
  </si>
  <si>
    <t>Is the turnover rate on the line less than 15%?</t>
  </si>
  <si>
    <t>Will the Sigma for each process be calculated?</t>
  </si>
  <si>
    <t>Is the Sigma for each process known?</t>
  </si>
  <si>
    <t>Will the Sigma for all processes be &gt;=3, and for 90% of the processes &gt;=6?</t>
  </si>
  <si>
    <t>Is the Sigma for all processes &gt;=3, and for 90% of the processes &gt;=6?</t>
  </si>
  <si>
    <t>Is corporate policy on piece part control in effect on this project?</t>
  </si>
  <si>
    <t>Is a formal parts control program required during Engineering &amp; Manufacturing Development (EMD)?</t>
  </si>
  <si>
    <t>Will piece part control requirements be flowed down to subcontractors?</t>
  </si>
  <si>
    <t>Have piece part control requirements been flowed down to subcontractors?</t>
  </si>
  <si>
    <t>Will there be a contractual recourse for returning bad parts to suppliers?</t>
  </si>
  <si>
    <t>Is there contractual recourse for returning bad parts to suppliers?</t>
  </si>
  <si>
    <t>Will all electronic parts going to the line have a documented (historical database) parts quality of &lt;=100 defective parts per million (ppm)?</t>
  </si>
  <si>
    <t>Do all electronic parts going to the line have a documented (historical database) parts quality of &lt;=100 defective parts per million (ppm)?</t>
  </si>
  <si>
    <t>Will all parts be quality-certified by vendor and compliant with JESD40?  If not, will 100% of all parts be "rescreened"?  Is Particle Impact Noise Detection (PIND) (all cavity devices) and Destructive Physical Analysis (samples) performed?</t>
  </si>
  <si>
    <t>Are all parts quality-certified by vendor and compliant with JESD40?  If not, are 100% of all parts "rescreened"?  Is Particle Impact Noise Detection (PIND) (all cavity devices) and Destructive Physical Analysis (DPA) (samples) performed?</t>
  </si>
  <si>
    <t>Will there be a process in effect to control part variability?</t>
  </si>
  <si>
    <t>Is there a process in effect to control part variability?</t>
  </si>
  <si>
    <t>Will PEM component MSL ratings be documented and will component derating criteria be established?</t>
  </si>
  <si>
    <t>Are PEM component MSL ratings documented and have component derating criteria been established?</t>
  </si>
  <si>
    <t>Will there be controls on sole source suppliers to ensure part availability?</t>
  </si>
  <si>
    <t>Are there controls on sole source suppliers to ensure part availability?</t>
  </si>
  <si>
    <t>Will there be visibility into incoming and assembly yield rates and will they be continuously maintained?</t>
  </si>
  <si>
    <t>Is there visibility into incoming and assembly yield rates and are they continuously maintained?</t>
  </si>
  <si>
    <t>Will there be a dedicated group in charge of subcontractor specification preparation?</t>
  </si>
  <si>
    <t>Is there a dedicated group in charge of subcontractor specification preparation?</t>
  </si>
  <si>
    <t>Will an on-site review team review subcontractor's facilities and capabilities?</t>
  </si>
  <si>
    <t>Does an on-site review team review subcontractor's facilities and capabilities?</t>
  </si>
  <si>
    <t>Will subcontractor/vendor conferences be conducted?</t>
  </si>
  <si>
    <t>Have subcontractor/vendor conferences been conducted?</t>
  </si>
  <si>
    <t>Will technical assistance teams be established?</t>
  </si>
  <si>
    <t>Do technical assistance teams exist?</t>
  </si>
  <si>
    <t>Will the prime contractor have an individual assigned for monitoring each subcontractor?</t>
  </si>
  <si>
    <t>Does the prime contractor have an individual assigned for monitoring each subcontractor?</t>
  </si>
  <si>
    <t>Will changes in project requirements be coordinated with subcontractors before commitment?</t>
  </si>
  <si>
    <t>Are changes in project requirements coordinated with subcontractors before commitment?</t>
  </si>
  <si>
    <t>Will subcontractor and vendor Technical Data Packages (TDPs) contain ALL DRAWINGS and associated lists, process descriptions, physical geometries, material compositions, performance characteristics, and acceptance test criteria?</t>
  </si>
  <si>
    <t>Do subcontractor and vendor Technical Data Packages (TDPs) contain ALL DRAWINGS and associated lists, process descriptions, physical geometries, material compositions, performance characteristics, and acceptance test criteria?</t>
  </si>
  <si>
    <t>Will vendor on-time delivery be &gt; 95% in any 12 month period?</t>
  </si>
  <si>
    <t>Is vendor on-time delivery &gt; 95% over past 12 months?</t>
  </si>
  <si>
    <t>Will vendors/suppliers close out all corrective actions within 90 days, and &gt;= 80% within 30 days?</t>
  </si>
  <si>
    <t>Are all vendor/supplier corrective actions closed out within 90 days, and &gt;= 80% within 30 days, over the past 12 months?</t>
  </si>
  <si>
    <t>Will prime contractor personnel be included in subcontractors design &amp; test reviews and vice versa?</t>
  </si>
  <si>
    <t>Are prime contractor personnel included in subcontractors design &amp; test reviews and vice versa?</t>
  </si>
  <si>
    <t>Is a corporate policy on defect prevention in effect on this project?</t>
  </si>
  <si>
    <t>Is required Corrective Action Team action defined by yield thresholds?</t>
  </si>
  <si>
    <t>Will automatic data analysis/trend charting capability be used?</t>
  </si>
  <si>
    <t>Is automatic data analysis/trend charting capability being used?</t>
  </si>
  <si>
    <t>Do subcontractors have an aggressive defect control program?</t>
  </si>
  <si>
    <t>Will effectiveness of each corrective action be monitored?</t>
  </si>
  <si>
    <t>Is effectiveness of each corrective action monitored?</t>
  </si>
  <si>
    <t>Will visible and meaningful yield/defect information be posted on the factory floor?</t>
  </si>
  <si>
    <t>Is visible and meaningful yield/defect information posted on the factory floor?</t>
  </si>
  <si>
    <t>Will total time (man hours and calendar) to produce a unit be measured and tracked?</t>
  </si>
  <si>
    <t>Is total time (man hours and calendar) to produce a unit constantly decreasing?</t>
  </si>
  <si>
    <t>Will &lt; 2 be used: chip caps/custom mounts, exotic/composite materials, High Freq. analog chips, ISO 9000, MIL-Q-9858, TLR drives miniature size, machining alloys requiring environmental protection, paper based instructions, infrared solder reflow?</t>
  </si>
  <si>
    <t>Are &lt; 2 used: chip caps/custom mounts, exotic/composite materials, High Freq. analog chips, ISO 9000, MIL-Q-9858, TLR drives miniature size, machining alloys requiring environmental protection, paper based instructions, infrared solder reflow?</t>
  </si>
  <si>
    <t xml:space="preserve">Will Soldering quality be controlled to ANSI J-STD-001, Level 3 for assembly using leaded solder and IPC-A-610 for acceptance? </t>
  </si>
  <si>
    <t xml:space="preserve">Are Soldering processes controlled according to ANSI J-STD-001, Level 3 for assembly using leaded solder and IPC-A-610 for acceptance? </t>
  </si>
  <si>
    <r>
      <rPr>
        <b/>
        <sz val="11"/>
        <rFont val="Calibri"/>
        <family val="2"/>
        <scheme val="minor"/>
      </rPr>
      <t>For high reliability, are</t>
    </r>
    <r>
      <rPr>
        <sz val="11"/>
        <rFont val="Calibri"/>
        <family val="2"/>
        <scheme val="minor"/>
      </rPr>
      <t xml:space="preserve"> Pure Tin plated parts required to have hot dipping of “all” pure tin plated parts and re-balling of all RoHS compliant Ball Grid Arrays (BGAs)?   (As possible mitigation option, GEIA-STD-0006, Level 3: </t>
    </r>
    <r>
      <rPr>
        <i/>
        <sz val="11"/>
        <rFont val="Calibri"/>
        <family val="2"/>
        <scheme val="minor"/>
      </rPr>
      <t>Requirements for Using Solder Dip to Replace the Finish on Electronic Components</t>
    </r>
    <r>
      <rPr>
        <sz val="11"/>
        <rFont val="Calibri"/>
        <family val="2"/>
        <scheme val="minor"/>
      </rPr>
      <t>, provides for a controlled robotic hot solder dip that replaces the Tin only finish with a Tin/Lead finish.)</t>
    </r>
  </si>
  <si>
    <r>
      <rPr>
        <b/>
        <sz val="11"/>
        <rFont val="Calibri"/>
        <family val="2"/>
        <scheme val="minor"/>
      </rPr>
      <t>For high reliability, have</t>
    </r>
    <r>
      <rPr>
        <sz val="11"/>
        <rFont val="Calibri"/>
        <family val="2"/>
        <scheme val="minor"/>
      </rPr>
      <t xml:space="preserve"> Pure Tin plated parts received hot dipping of “all” pure tin plated parts and re-balling of all RoHS compliant Ball Grid Arrays (BGAs)?   (As possible mitigation option, GEIA-STD-0006, Level 3: </t>
    </r>
    <r>
      <rPr>
        <i/>
        <sz val="11"/>
        <rFont val="Calibri"/>
        <family val="2"/>
        <scheme val="minor"/>
      </rPr>
      <t>Requirements for Using Solder Dip to Replace the Finish on Electronic Components</t>
    </r>
    <r>
      <rPr>
        <sz val="11"/>
        <rFont val="Calibri"/>
        <family val="2"/>
        <scheme val="minor"/>
      </rPr>
      <t>, provides for a controlled robotic hot solder dip that replaces the Tin only finish with a Tin/Lead finish.)</t>
    </r>
  </si>
  <si>
    <t>Will a comprehensive tool plan be documented?</t>
  </si>
  <si>
    <t>Is a comprehensive tool plan documented?</t>
  </si>
  <si>
    <t>Will tool development and proofing occur concurrent with product development?</t>
  </si>
  <si>
    <t>Does tool development and proofing occur concurrent with product development?</t>
  </si>
  <si>
    <t>Will hardware and software tools be defined?</t>
  </si>
  <si>
    <t>Have hardware and software tools been defined?</t>
  </si>
  <si>
    <t>What is the phase-out plan for "soft" tooling?</t>
  </si>
  <si>
    <t>Will there be a configuration control mechanism for tooling design?</t>
  </si>
  <si>
    <t>Is there a configuration control mechanism for tooling design?</t>
  </si>
  <si>
    <t>Will a tool inventory control system be established?</t>
  </si>
  <si>
    <t>Does a tool inventory control system exist?</t>
  </si>
  <si>
    <t>Will a tool designer be involved with the product before the product configuration is "frozen"?</t>
  </si>
  <si>
    <t>Is a tool designer involved with the product before the product configuration is "frozen"?</t>
  </si>
  <si>
    <t>Will hard tooling be used if soft tooling process capabilities (Cpk) are &gt;1.3 for normal processes, or &gt;1.67 for mission critical processes?</t>
  </si>
  <si>
    <t>Is hard tooling being used where soft tooling process capabilities (Cpk) are/were &gt;1.3 for normal processes, or &gt;1.67 for mission critical processes?</t>
  </si>
  <si>
    <t>Will all production/hard tooling tolerances be &gt;=10% more restrictive than hardware tolerances?</t>
  </si>
  <si>
    <t>Are all production/hard tooling tolerances &gt;=10% more restrictive than hardware tolerances?</t>
  </si>
  <si>
    <t>Will production tool drawings be procured if second source or future re-procurements are anticipated?</t>
  </si>
  <si>
    <t>Are production tool drawings procured if second source or future re-procurements are anticipated?</t>
  </si>
  <si>
    <t>Will all production tool drawings be procured prior to LRIP?</t>
  </si>
  <si>
    <t>Are all production tool drawings procured prior to LRIP?</t>
  </si>
  <si>
    <t>Will Special Test Equipment (STE) be designed and qualified before the production design is frozen?</t>
  </si>
  <si>
    <t>Has Special Test Equipment (STE) been designed and qualified before the production design is frozen?</t>
  </si>
  <si>
    <t>Will design reviews and audits include STE issues?</t>
  </si>
  <si>
    <t>Do design reviews and audits include STE issues?</t>
  </si>
  <si>
    <t>Will STE quantities and efficiencies be compatible with anticipated production yields?</t>
  </si>
  <si>
    <t>Are STE quantities and efficiencies compatible with anticipated production yields?</t>
  </si>
  <si>
    <t>Will operational support and maintenance drive STE requirements?</t>
  </si>
  <si>
    <t>Does operational support and maintenance drive STE requirements?</t>
  </si>
  <si>
    <t>Will STE requirements be specified to the lowest level of assembly and flowed to the higher levels with appropriate consideration of tolerances?</t>
  </si>
  <si>
    <t>Are STE requirements specified to the lowest level of assembly and flowed to the higher levels with appropriate consideration of tolerances?</t>
  </si>
  <si>
    <t>Will STE requirements be flowed down to all subcontractors?</t>
  </si>
  <si>
    <t>Are STE requirements flowed down to all subcontractors?</t>
  </si>
  <si>
    <t>Will a Consolidated Automated Support System (CASS) analysis be conducted?</t>
  </si>
  <si>
    <t>Has a Consolidated Automated Support System (CASS) analysis been conducted?</t>
  </si>
  <si>
    <t>Will all STE accuracies be traceable to known national measurement standards?</t>
  </si>
  <si>
    <t>Are all STE accuracies traceable to known national measurement standards?</t>
  </si>
  <si>
    <t>Will all STE have calibration intervals &gt; 12 months?</t>
  </si>
  <si>
    <t>Does all STE have calibration intervals &gt; 12 months?</t>
  </si>
  <si>
    <t>Will all STE have time to calibrate of &lt;=3 hours?</t>
  </si>
  <si>
    <t>Does all STE have time to calibration of &lt;=3 hours?</t>
  </si>
  <si>
    <t>Will STE reliability be &gt;= 5 times the reliability of the system under test?</t>
  </si>
  <si>
    <t>Is STE reliability &gt;= 5 times the reliability of the system under test?</t>
  </si>
  <si>
    <t>Will the accuracy of STE to unit under test and calibration equipment to STE be 4:1 or greater?</t>
  </si>
  <si>
    <t>Is the accuracy of STE to unit under test and calibration equipment to STE 4:1 or greater?</t>
  </si>
  <si>
    <t>Is the percentage of STE to total test equipment &lt;= 25%?</t>
  </si>
  <si>
    <t>Does a common database exist that includes the entire plant operation?</t>
  </si>
  <si>
    <t>Will 100% of all CAD drawings be CAM compatible?</t>
  </si>
  <si>
    <t>Are 100% of all CAD drawings CAM compatible?</t>
  </si>
  <si>
    <t>Will &gt;= 95% of all Computer Numerically Controlled (CNC) machines be supported by your CAM system?</t>
  </si>
  <si>
    <t>Are &gt;= 95% of all Computer Numerically Controlled (CNC) machines supported by your CAM system?</t>
  </si>
  <si>
    <t>Will &gt;=50% of all machining processes be performed using CAM?</t>
  </si>
  <si>
    <t>Are &gt;=50% of all machining processes performed using CAM?</t>
  </si>
  <si>
    <t>Is Environmental Stress Screening (ESS) considered a standard manufacturing process?</t>
  </si>
  <si>
    <t>Will subcontractors be required to implement Environmental Stress Screening (ESS)?</t>
  </si>
  <si>
    <t>Are subcontractors required to implement Environmental Stress Screening (ESS)?</t>
  </si>
  <si>
    <t>Will 100 percent of electronic hardware be subject to the Environmental Stress Screening (ESS) program?</t>
  </si>
  <si>
    <t>Is 100 percent of electronic hardware subject to the Environmental Stress Screening (ESS) program?</t>
  </si>
  <si>
    <t>Will manufacturing processes/procedures be corrected based on Environmental Stress Screening (ESS) results?</t>
  </si>
  <si>
    <t>Are manufacturing processes/procedures corrected based on Environmental Stress Screening (ESS) results?</t>
  </si>
  <si>
    <t>Will Environmental Stress Screening (ESS) follow the Tri-Service Technical Brief 002-93-08?</t>
  </si>
  <si>
    <t>Does Environmental Stress Screening (ESS) follow the Tri-Service Technical Brief 002-93-08?</t>
  </si>
  <si>
    <t>Will 100% Environmental Stress Screening (ESS) be required if defects exceed 100 ppm, and sampling used at all other times?</t>
  </si>
  <si>
    <t>Is 100% Environmental Stress Screening (ESS) required if defects exceed 100 ppm, and sampling used at all other times?</t>
  </si>
  <si>
    <t>Will the baseline vibration profile be: 6 gRMS excitation level, 20-2,000 Hz, 3 axis, 10 minutes per axis, powered and monitored; with deviation based on damage to otherwise good equipment or too few failures being detected?</t>
  </si>
  <si>
    <t>Is the baseline vibration profile: 6 gRMS excitation level, 20-2,000 Hz, 3 axis, 10 minutes per axis, powered and monitored; with deviation based on damage to otherwise good equipment or too few failures being detected?</t>
  </si>
  <si>
    <t>Will the baseline thermal profile be: -40 DEG. C. to +70 DEG. C., 10 DEG. C. per minute minimum rate change, 12 to 20 cycles, powered and monitored; with deviations based on damaging otherwise good equipment or too few defects detected?</t>
  </si>
  <si>
    <t>Is the baseline thermal profile: -40 DEG. C. to +70 DEG. C., 10 DEG. C. per minute minimum rate change, 12 to 20 cycles, powered and monitored; with deviations based on damaging otherwise good equipment or too few defects detected?</t>
  </si>
  <si>
    <t>Will all repairs be subject to a minimum of 50% of the baseline screen?</t>
  </si>
  <si>
    <t>Are all repairs subject to a minimum of 50% of the baseline screen?</t>
  </si>
  <si>
    <t>Will the ESS capacity for production rework, manufacture and EMD rework be calculated?</t>
  </si>
  <si>
    <t>Has the ESS capacity for production rework, manufacture and EMD rework been calculated?</t>
  </si>
  <si>
    <t>Will the component derating criteria include PEMs and will it be in accordance with NAVSEA TE-000-AB-GTP-010, (latest Rev) OR Equivalent?</t>
  </si>
  <si>
    <t>Does the component derating criteria include PEMs and is it in accordance with NAVSEA TE-000-AB-GTP-010, (latest Rev) OR Equivalent?</t>
  </si>
  <si>
    <t>Will all EMI interferences be  identified and will a plan be incorporated to resolve any known deficiencies?</t>
  </si>
  <si>
    <t>Are all EMI interferences identified and has a plan been incorporated to resolve any known deficiencies?</t>
  </si>
  <si>
    <t>Will analyses be performed to qualify EMI environmental differences?</t>
  </si>
  <si>
    <t>Have analyses been performed to qualify EMI environmental differences?</t>
  </si>
  <si>
    <t>Will a baseline be established and maintained defining Government vs. Contractor supplied test equipment?</t>
  </si>
  <si>
    <t>Is a baseline established and maintained  defining Government vs. Contractor supplied test equipment?</t>
  </si>
  <si>
    <t>Will there be a procedure in place for incoming inspection and return of deficient materials and parts to suppliers?</t>
  </si>
  <si>
    <t>Is there a procedure in place for incoming inspection and return of deficient materials and parts to suppliers?</t>
  </si>
  <si>
    <t>Will Production Specification ("C" SPEC) and final drawing package include process and quality control requirements (parts re-screening, tolerances, ESS, soldering etc.) which is not part of traditional MIL-SPEC packages?</t>
  </si>
  <si>
    <t>Do Production Specification ("C" SPEC) and final drawing package include process and quality control requirements (parts re-screening, tolerances, ESS, soldering etc.) which is not part of traditional MIL-SPEC packages?</t>
  </si>
  <si>
    <t>Will Functional Configuration Audit (FCA) /Physical Configuration Audit (PCA) be conducted and results be fed back into design and production processes?</t>
  </si>
  <si>
    <t>Has Functional Configuration Audit (FCA) /Physical Configuration Audit (PCA) been conducted and results been fed back into design and production processes?</t>
  </si>
  <si>
    <t>Will a Value Engineering program be established and monitored?</t>
  </si>
  <si>
    <t>Is a Value Engineering program in place and monitored?</t>
  </si>
  <si>
    <t>Will no hazardous materials be used in the product or development/manufacturing process?</t>
  </si>
  <si>
    <t>Are no hazardous materials used in the product or development/manufacturing process?</t>
  </si>
  <si>
    <t>Will the work environment be safe?</t>
  </si>
  <si>
    <t>Is the work environment safe?</t>
  </si>
  <si>
    <t>Has the contractor successfully demonstrated the safe handling of hazardous materials on past projects?</t>
  </si>
  <si>
    <t>Has the company established an environmental panel to oversee all plant activities?</t>
  </si>
  <si>
    <t>Are no solvents used that can cause airborne contaminants?</t>
  </si>
  <si>
    <t>Have all applicable Environmental Protection Agency (EPA) regulations been checked for conflicts with DOD specifications?</t>
  </si>
  <si>
    <t>Will a Hazardous Material Plan be developed and submitted for approval?</t>
  </si>
  <si>
    <t>Has a Hazardous Material Plan been developed and submitted for approval?</t>
  </si>
  <si>
    <t>SUPPORTABILITY (Milestone 1)</t>
  </si>
  <si>
    <t>SUPPORTABILITY (Milestone 2)</t>
  </si>
  <si>
    <t>SUPPORTABILITY (Milestone 3)</t>
  </si>
  <si>
    <t>Will the Logistics Support Analysis (LSA) effort (LMI Logistics Management Information more widely used today) continuously provide timely design, management, and control information?</t>
  </si>
  <si>
    <t>Is the Logistics Support Analysis (LSA) effort (LMI Logistics Management Information more widely used today) continuously providing timely design, management, and control information?</t>
  </si>
  <si>
    <t>Will the effort start with the initial design?</t>
  </si>
  <si>
    <t>Does the effort start with the initial design?</t>
  </si>
  <si>
    <t>Will the LSA be integrated into the design analysis and design review processes?</t>
  </si>
  <si>
    <t>Is the LSA integrated into the design analysis and design review processes?</t>
  </si>
  <si>
    <t>Will the engineering (trade-off) analyses be coordinated to achieve a cost effective impact on design as early as possible?</t>
  </si>
  <si>
    <t>Are the engineering (trade-off) analyses coordinated to achieve a cost effective impact on design as early as possible?</t>
  </si>
  <si>
    <t>Will the LSA provide quantitative parameters for use in the system and design specifications?</t>
  </si>
  <si>
    <t>Does the LSA provide quantitative parameters used in the system and design specifications?</t>
  </si>
  <si>
    <t>Will &lt; 1 of these be used: no spares in initial buy, power units requiring exotic or hazardous fluids, LSA done on NDI items/hardware?</t>
  </si>
  <si>
    <t>Are &lt; 1 of these used: no spares in initial buy, power units requiring exotic or hazardous fluids, LSA done on NDI items/hardware?</t>
  </si>
  <si>
    <t>Will logistics support personnel analyses be performed early in the conceptual phase?</t>
  </si>
  <si>
    <t>Have logistics support personnel analyses been performed (early in the conceptual phase)?</t>
  </si>
  <si>
    <t>Will logistics support personnel analyses consider the unique aspect of each new design and be updated to include data from field observations?</t>
  </si>
  <si>
    <t>Have logistics support personnel analyses considered the unique aspect of each new design and been updated to include data from field observations?</t>
  </si>
  <si>
    <t>Will logistics support personnel requirements be based on formal analysis, taking into account equipment complexity and the availability of manpower?</t>
  </si>
  <si>
    <t>Will logistics support personnel skill limitations be addressed during formal design reviews?</t>
  </si>
  <si>
    <t>Have logistics support personnel skill limitations been addressed (at formal design reviews)?</t>
  </si>
  <si>
    <t>Will design and support analyses be based on "real costs", including costs to train or replace experienced personnel as well as billet costs?</t>
  </si>
  <si>
    <t>Are design and support analyses based on "real costs", including costs to train or replace experienced personnel as well as billet costs?</t>
  </si>
  <si>
    <t>Will support and test equipment planning be initiated along with planning for the prime equipment?</t>
  </si>
  <si>
    <t>Is support and test equipment planning initiated along with planning for the prime equipment?</t>
  </si>
  <si>
    <t>Will the development of support and test equipment be an integral part of the prime equipment development?</t>
  </si>
  <si>
    <t>Is the development of support and test equipment an integral part of the prime equipment development?</t>
  </si>
  <si>
    <t>Will software development for support and test equipment be scheduled to occur after the prime equipment design is stabilized?</t>
  </si>
  <si>
    <t>Is software development for support and test equipment scheduled to occur after the prime equipment design is stabilized?</t>
  </si>
  <si>
    <t>Will the same design, test, and production disciplines be used for both the prime and support and test equipment at all sites?</t>
  </si>
  <si>
    <t>Are the same design, test, and production disciplines used for both the prime and support and test equipment at all sites?</t>
  </si>
  <si>
    <t>Will design reviews be scheduled for support and test equipment development?</t>
  </si>
  <si>
    <t>Are design reviews scheduled for support and test equipment development?</t>
  </si>
  <si>
    <t>Will trade-off analyses be conducted between Built-In-Test (BIT) and support and test equipment?</t>
  </si>
  <si>
    <t>Are trade-off analyses conducted between Built-In-Test (BIT) and support and test equipment?</t>
  </si>
  <si>
    <t>Will recommendations for the use of existing support and test equipment be examined with the same scrutiny as recommendations for new support and test equipment?</t>
  </si>
  <si>
    <t>Are recommendations for the use of existing support and test equipment examined with the same scrutiny as recommendations for new support and test equipment?</t>
  </si>
  <si>
    <t>Will training material and equipment development be initiated concurrent with prime and support and test equipment design stabilization?</t>
  </si>
  <si>
    <t>Are training material and equipment development initiated concurrent with prime and support and test equipment design stabilization?</t>
  </si>
  <si>
    <t>Will Logistics Support Analysis (LSA) task analysis (Task 401 of MIL-STD-1388-1A) be used to develop training course material?</t>
  </si>
  <si>
    <t>Is Logistics Support Analysis (LSA) task analysis (Task 401 of MIL-STD-1388-1A) used to develop training course material?</t>
  </si>
  <si>
    <t>Will computer-aided Configuration Management (CM) techniques be used to ensure consistency between the prime equipment, support and test equipment, and the training materials and equipment?</t>
  </si>
  <si>
    <t>Are computer-aided Configuration Management (CM) techniques used to ensure consistency between the prime equipment, support and test equipment, and the training materials and equipment?</t>
  </si>
  <si>
    <t>Will training material and equipment development be addressed at design reviews?</t>
  </si>
  <si>
    <t>Is training material and equipment development addressed at design reviews?</t>
  </si>
  <si>
    <t>Will the contractor be provided with training requirements (user skill levels, training material, and equipment requirements) early in the design process and will they be tested?</t>
  </si>
  <si>
    <t>Has the contractor been provided with training requirements (user skill levels, training material, and equipment requirements) early in the design process and will they be tested?</t>
  </si>
  <si>
    <t>Will the prime and support and test equipment design consider the incorporation of on-the-job training capabilities?</t>
  </si>
  <si>
    <t>Does the prime and support and test equipment design consider the incorporation of on-the-job training capabilities?</t>
  </si>
  <si>
    <t>Will a spares acquisition strategy be developed early in Engineering &amp; Manufacturing Development (EMD)?</t>
  </si>
  <si>
    <t>Has a spares acquisition strategy been developed early in Engineering &amp; Manufacturing Development (EMD)?</t>
  </si>
  <si>
    <t>Will appropriate quality manufacturing standards and risk reduction techniques be included in spares acquisition documents?</t>
  </si>
  <si>
    <t>Have appropriate quality manufacturing standards and risk reduction techniques been included in spares acquisition documents?</t>
  </si>
  <si>
    <t>Will the sparing allowances at both organizational and intermediate maintenance be based on optimizing Operational Availability (Ao)?</t>
  </si>
  <si>
    <t>Are the sparing allowances at both organizational and intermediate maintenance based on optimizing Operational Availability (Ao)?</t>
  </si>
  <si>
    <t>Will plans be made for spares procurement and manufacturing options to sustain the system until phase out?</t>
  </si>
  <si>
    <t>Have plans been made for spares procurement and manufacturing options to sustain the system until phase out?</t>
  </si>
  <si>
    <t>Will the Integrated Logistics Support Plan (ILSP) outline government and contractor responsibilities for technical manuals?</t>
  </si>
  <si>
    <t>Does the Integrated Logistics Support Plan (ILSP) plan outline government and contractor responsibilities for technical manuals?</t>
  </si>
  <si>
    <t>Will the contract require the submission of draft manuals for verification and validation prior to the publication of the final manuals?</t>
  </si>
  <si>
    <t>Does the contract require the submission of draft manuals for verification and validation prior to the publication of the final manuals?</t>
  </si>
  <si>
    <t>Will the delivery of interim manuals be required for training course development?</t>
  </si>
  <si>
    <t>Is the delivery of interim manuals required for training course development?</t>
  </si>
  <si>
    <t>Will computer-aided techniques be used to ensure the accuracy of the technical manuals?</t>
  </si>
  <si>
    <t>Are computer-aided techniques used to ensure the accuracy of the technical manuals?</t>
  </si>
  <si>
    <t>Will the Logistics Support Analysis (LSA) database reflect the most current configuration?</t>
  </si>
  <si>
    <t>Does the Logistics Support Analysis (LSA) database reflect the most current configuration?</t>
  </si>
  <si>
    <t>Will a Computer Resources Life Cycle Management Plan (CRLCMP) be prepared and will it be used as part of the design trade-off analysis?</t>
  </si>
  <si>
    <t>Has a Computer Resources Life Cycle Management Plan (CRLCMP) been prepared and is it being used as part of the design trade-off analysis?</t>
  </si>
  <si>
    <t>Will a Manpower Personnel Training and Support (MPTS) plan be established?</t>
  </si>
  <si>
    <t>Is a Manpower Personnel Training and Support (MPTS) plan in place?</t>
  </si>
  <si>
    <t>Will a Technical Order \ Technical Manual management plan be developed?</t>
  </si>
  <si>
    <t>Is a Technical Order \ Technical Manual management plan in place?</t>
  </si>
  <si>
    <t>Will an Integrated Logistics Support (ILS) audit be conducted, and will it be used by the design engineers as input to the design process?</t>
  </si>
  <si>
    <t>Has an Integrated Logistics Support (ILS) audit been conducted, and is it being used by the design engineers as input to the design process?</t>
  </si>
  <si>
    <t>Will draft-final training courses be available to train operators for prototype testing?</t>
  </si>
  <si>
    <t>Will a Rationalization, Standardization and Inter-operability (RSI) plan be developed?</t>
  </si>
  <si>
    <t>Has a Rationalization, Standardization and Inter-operability (RSI) plan been developed?</t>
  </si>
  <si>
    <t>Will an Operation and Support (O&amp;S) document be prepared and distributed to the designers?</t>
  </si>
  <si>
    <t>Has an Operation and Support (O&amp;S) document been prepared and distributed to the designers?</t>
  </si>
  <si>
    <t>Is a regularly updated Integrated Logistics Support Plan (ILSP) in place and distributed to all design and production personnel?</t>
  </si>
  <si>
    <t xml:space="preserve">Scorecard - Reliability Design - Measure Of Effectiveness (RBD-MOE) Maturity Index (MI) </t>
  </si>
  <si>
    <t>RBD-MOE - Maturity Index Scorecard Calculation Method</t>
  </si>
  <si>
    <r>
      <rPr>
        <b/>
        <sz val="16"/>
        <rFont val="Calibri"/>
        <family val="2"/>
        <scheme val="minor"/>
      </rPr>
      <t>NOTE:</t>
    </r>
    <r>
      <rPr>
        <sz val="16"/>
        <rFont val="Calibri"/>
        <family val="2"/>
        <scheme val="minor"/>
      </rPr>
      <t xml:space="preserve"> </t>
    </r>
    <r>
      <rPr>
        <sz val="16"/>
        <color theme="1"/>
        <rFont val="Calibri"/>
        <family val="2"/>
        <scheme val="minor"/>
      </rPr>
      <t xml:space="preserve"> Maturity Index (</t>
    </r>
    <r>
      <rPr>
        <b/>
        <sz val="16"/>
        <color rgb="FFC00000"/>
        <rFont val="Calibri"/>
        <family val="2"/>
        <scheme val="minor"/>
      </rPr>
      <t>MI</t>
    </r>
    <r>
      <rPr>
        <sz val="16"/>
        <color theme="1"/>
        <rFont val="Calibri"/>
        <family val="2"/>
        <scheme val="minor"/>
      </rPr>
      <t xml:space="preserve">) Scoring covers the </t>
    </r>
    <r>
      <rPr>
        <b/>
        <i/>
        <sz val="16"/>
        <color theme="1"/>
        <rFont val="Calibri"/>
        <family val="2"/>
        <scheme val="minor"/>
      </rPr>
      <t xml:space="preserve">Individual </t>
    </r>
    <r>
      <rPr>
        <b/>
        <i/>
        <sz val="16"/>
        <color rgb="FFC00000"/>
        <rFont val="Calibri"/>
        <family val="2"/>
        <scheme val="minor"/>
      </rPr>
      <t>Template</t>
    </r>
    <r>
      <rPr>
        <b/>
        <i/>
        <sz val="16"/>
        <rFont val="Calibri"/>
        <family val="2"/>
        <scheme val="minor"/>
      </rPr>
      <t>-level</t>
    </r>
    <r>
      <rPr>
        <b/>
        <i/>
        <sz val="16"/>
        <color rgb="FFC00000"/>
        <rFont val="Calibri"/>
        <family val="2"/>
        <scheme val="minor"/>
      </rPr>
      <t xml:space="preserve"> </t>
    </r>
    <r>
      <rPr>
        <b/>
        <i/>
        <sz val="16"/>
        <color theme="1"/>
        <rFont val="Calibri"/>
        <family val="2"/>
        <scheme val="minor"/>
      </rPr>
      <t>MOE's</t>
    </r>
    <r>
      <rPr>
        <b/>
        <sz val="16"/>
        <color theme="1"/>
        <rFont val="Calibri"/>
        <family val="2"/>
        <scheme val="minor"/>
      </rPr>
      <t xml:space="preserve"> (</t>
    </r>
    <r>
      <rPr>
        <b/>
        <sz val="16"/>
        <color rgb="FFC00000"/>
        <rFont val="Calibri"/>
        <family val="2"/>
        <scheme val="minor"/>
      </rPr>
      <t>TMI</t>
    </r>
    <r>
      <rPr>
        <b/>
        <sz val="16"/>
        <color theme="1"/>
        <rFont val="Calibri"/>
        <family val="2"/>
        <scheme val="minor"/>
      </rPr>
      <t xml:space="preserve">) </t>
    </r>
    <r>
      <rPr>
        <sz val="16"/>
        <color theme="1"/>
        <rFont val="Calibri"/>
        <family val="2"/>
        <scheme val="minor"/>
      </rPr>
      <t xml:space="preserve">as well as rolling those measures up to both </t>
    </r>
    <r>
      <rPr>
        <b/>
        <i/>
        <sz val="16"/>
        <color rgb="FFC00000"/>
        <rFont val="Calibri"/>
        <family val="2"/>
        <scheme val="minor"/>
      </rPr>
      <t>Discipline</t>
    </r>
    <r>
      <rPr>
        <sz val="16"/>
        <color theme="1"/>
        <rFont val="Calibri"/>
        <family val="2"/>
        <scheme val="minor"/>
      </rPr>
      <t>-level (</t>
    </r>
    <r>
      <rPr>
        <b/>
        <sz val="16"/>
        <color rgb="FFC00000"/>
        <rFont val="Calibri"/>
        <family val="2"/>
        <scheme val="minor"/>
      </rPr>
      <t>DMI</t>
    </r>
    <r>
      <rPr>
        <sz val="16"/>
        <color theme="1"/>
        <rFont val="Calibri"/>
        <family val="2"/>
        <scheme val="minor"/>
      </rPr>
      <t xml:space="preserve">) (i.e. Design, Test, Production,…) and the entire </t>
    </r>
    <r>
      <rPr>
        <b/>
        <i/>
        <sz val="16"/>
        <color rgb="FFC00000"/>
        <rFont val="Calibri"/>
        <family val="2"/>
        <scheme val="minor"/>
      </rPr>
      <t>PROGRAM</t>
    </r>
    <r>
      <rPr>
        <sz val="16"/>
        <color theme="1"/>
        <rFont val="Calibri"/>
        <family val="2"/>
        <scheme val="minor"/>
      </rPr>
      <t>-level (</t>
    </r>
    <r>
      <rPr>
        <b/>
        <sz val="16"/>
        <color rgb="FFC00000"/>
        <rFont val="Calibri"/>
        <family val="2"/>
        <scheme val="minor"/>
      </rPr>
      <t>PMI</t>
    </r>
    <r>
      <rPr>
        <sz val="16"/>
        <color theme="1"/>
        <rFont val="Calibri"/>
        <family val="2"/>
        <scheme val="minor"/>
      </rPr>
      <t xml:space="preserve">) </t>
    </r>
    <r>
      <rPr>
        <b/>
        <sz val="16"/>
        <color theme="1"/>
        <rFont val="Calibri"/>
        <family val="2"/>
        <scheme val="minor"/>
      </rPr>
      <t>MOE's</t>
    </r>
    <r>
      <rPr>
        <sz val="16"/>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</si>
</sst>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8"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u/>
      <sz val="16"/>
      <color theme="1"/>
      <name val="Calibri"/>
      <family val="2"/>
      <scheme val="minor"/>
    </font>
    <font>
      <b/>
      <sz val="12"/>
      <color theme="1"/>
      <name val="Calibri"/>
      <family val="2"/>
      <scheme val="minor"/>
    </font>
    <font>
      <b/>
      <sz val="14"/>
      <color theme="1"/>
      <name val="Calibri"/>
      <family val="2"/>
      <scheme val="minor"/>
    </font>
    <font>
      <b/>
      <u/>
      <sz val="16"/>
      <color rgb="FFC00000"/>
      <name val="Calibri"/>
      <family val="2"/>
      <scheme val="minor"/>
    </font>
    <font>
      <b/>
      <sz val="14"/>
      <color rgb="FFC00000"/>
      <name val="Calibri"/>
      <family val="2"/>
      <scheme val="minor"/>
    </font>
    <font>
      <sz val="12"/>
      <color rgb="FFC00000"/>
      <name val="Calibri"/>
      <family val="2"/>
      <scheme val="minor"/>
    </font>
    <font>
      <b/>
      <sz val="12"/>
      <color rgb="FFC00000"/>
      <name val="Calibri"/>
      <family val="2"/>
      <scheme val="minor"/>
    </font>
    <font>
      <b/>
      <sz val="12"/>
      <color indexed="81"/>
      <name val="Tahoma"/>
      <family val="2"/>
    </font>
    <font>
      <sz val="12"/>
      <color indexed="81"/>
      <name val="Tahoma"/>
      <family val="2"/>
    </font>
    <font>
      <i/>
      <sz val="12"/>
      <color theme="1"/>
      <name val="Calibri"/>
      <family val="2"/>
      <scheme val="minor"/>
    </font>
    <font>
      <b/>
      <i/>
      <sz val="12"/>
      <color theme="1"/>
      <name val="Calibri"/>
      <family val="2"/>
      <scheme val="minor"/>
    </font>
    <font>
      <b/>
      <i/>
      <sz val="12"/>
      <color rgb="FFC00000"/>
      <name val="Calibri"/>
      <family val="2"/>
      <scheme val="minor"/>
    </font>
    <font>
      <sz val="12"/>
      <name val="Calibri"/>
      <family val="2"/>
      <scheme val="minor"/>
    </font>
    <font>
      <b/>
      <sz val="12"/>
      <name val="Calibri"/>
      <family val="2"/>
      <scheme val="minor"/>
    </font>
    <font>
      <b/>
      <u/>
      <sz val="12"/>
      <color theme="1"/>
      <name val="Calibri"/>
      <family val="2"/>
      <scheme val="minor"/>
    </font>
    <font>
      <b/>
      <u/>
      <sz val="12"/>
      <name val="Calibri"/>
      <family val="2"/>
      <scheme val="minor"/>
    </font>
    <font>
      <sz val="11"/>
      <name val="Calibri"/>
      <family val="2"/>
      <scheme val="minor"/>
    </font>
    <font>
      <sz val="11"/>
      <color rgb="FFC00000"/>
      <name val="Calibri"/>
      <family val="2"/>
      <scheme val="minor"/>
    </font>
    <font>
      <b/>
      <u/>
      <sz val="12"/>
      <color rgb="FFC00000"/>
      <name val="Calibri"/>
      <family val="2"/>
      <scheme val="minor"/>
    </font>
    <font>
      <b/>
      <u/>
      <sz val="14"/>
      <color theme="1"/>
      <name val="Calibri"/>
      <family val="2"/>
      <scheme val="minor"/>
    </font>
    <font>
      <b/>
      <u/>
      <sz val="18"/>
      <color theme="1"/>
      <name val="Calibri"/>
      <family val="2"/>
      <scheme val="minor"/>
    </font>
    <font>
      <u/>
      <sz val="16"/>
      <color theme="1"/>
      <name val="Calibri"/>
      <family val="2"/>
      <scheme val="minor"/>
    </font>
    <font>
      <b/>
      <u/>
      <sz val="14"/>
      <color rgb="FFC00000"/>
      <name val="Calibri"/>
      <family val="2"/>
      <scheme val="minor"/>
    </font>
    <font>
      <i/>
      <sz val="14"/>
      <color theme="1"/>
      <name val="Calibri"/>
      <family val="2"/>
      <scheme val="minor"/>
    </font>
    <font>
      <i/>
      <sz val="12"/>
      <name val="Calibri"/>
      <family val="2"/>
      <scheme val="minor"/>
    </font>
    <font>
      <sz val="16"/>
      <color rgb="FFC00000"/>
      <name val="Calibri"/>
      <family val="2"/>
      <scheme val="minor"/>
    </font>
    <font>
      <b/>
      <sz val="14"/>
      <name val="Calibri"/>
      <family val="2"/>
      <scheme val="minor"/>
    </font>
    <font>
      <sz val="14"/>
      <name val="Calibri"/>
      <family val="2"/>
      <scheme val="minor"/>
    </font>
    <font>
      <sz val="14"/>
      <color indexed="81"/>
      <name val="Tahoma"/>
      <family val="2"/>
    </font>
    <font>
      <b/>
      <u/>
      <sz val="12"/>
      <color indexed="81"/>
      <name val="Tahoma"/>
      <family val="2"/>
    </font>
    <font>
      <b/>
      <u/>
      <sz val="18"/>
      <color rgb="FFC00000"/>
      <name val="Calibri"/>
      <family val="2"/>
      <scheme val="minor"/>
    </font>
    <font>
      <sz val="14"/>
      <color theme="1"/>
      <name val="Symbol"/>
      <family val="1"/>
      <charset val="2"/>
    </font>
    <font>
      <sz val="14"/>
      <color theme="1"/>
      <name val="Calibri"/>
      <family val="2"/>
    </font>
    <font>
      <b/>
      <sz val="12"/>
      <color rgb="FFFFC000"/>
      <name val="Calibri"/>
      <family val="2"/>
      <scheme val="minor"/>
    </font>
    <font>
      <b/>
      <sz val="12"/>
      <color rgb="FF00B050"/>
      <name val="Calibri"/>
      <family val="2"/>
      <scheme val="minor"/>
    </font>
    <font>
      <b/>
      <i/>
      <sz val="12"/>
      <name val="Calibri"/>
      <family val="2"/>
      <scheme val="minor"/>
    </font>
    <font>
      <b/>
      <u/>
      <sz val="18"/>
      <color rgb="FF0000CC"/>
      <name val="Calibri"/>
      <family val="2"/>
      <scheme val="minor"/>
    </font>
    <font>
      <b/>
      <sz val="14"/>
      <color rgb="FF0000CC"/>
      <name val="Calibri"/>
      <family val="2"/>
      <scheme val="minor"/>
    </font>
    <font>
      <b/>
      <sz val="11"/>
      <color theme="1"/>
      <name val="Calibri"/>
      <family val="2"/>
      <scheme val="minor"/>
    </font>
    <font>
      <b/>
      <u/>
      <sz val="20"/>
      <color theme="1"/>
      <name val="Calibri"/>
      <family val="2"/>
      <scheme val="minor"/>
    </font>
    <font>
      <b/>
      <sz val="14"/>
      <color theme="1"/>
      <name val="Arial"/>
      <family val="2"/>
    </font>
    <font>
      <b/>
      <sz val="18"/>
      <color theme="1"/>
      <name val="Calibri"/>
      <family val="2"/>
      <scheme val="minor"/>
    </font>
    <font>
      <sz val="12"/>
      <color rgb="FFFFC000"/>
      <name val="Calibri"/>
      <family val="2"/>
      <scheme val="minor"/>
    </font>
    <font>
      <sz val="12"/>
      <color rgb="FFFF0000"/>
      <name val="Calibri"/>
      <family val="2"/>
      <scheme val="minor"/>
    </font>
    <font>
      <b/>
      <sz val="16"/>
      <color rgb="FF0000CC"/>
      <name val="Calibri"/>
      <family val="2"/>
      <scheme val="minor"/>
    </font>
    <font>
      <b/>
      <sz val="16"/>
      <name val="Calibri"/>
      <family val="2"/>
      <scheme val="minor"/>
    </font>
    <font>
      <b/>
      <sz val="11"/>
      <name val="Calibri"/>
      <family val="2"/>
      <scheme val="minor"/>
    </font>
    <font>
      <b/>
      <sz val="18"/>
      <color rgb="FFC00000"/>
      <name val="Calibri"/>
      <family val="2"/>
      <scheme val="minor"/>
    </font>
    <font>
      <i/>
      <sz val="12"/>
      <color rgb="FFC00000"/>
      <name val="Calibri"/>
      <family val="2"/>
      <scheme val="minor"/>
    </font>
    <font>
      <sz val="10"/>
      <color theme="1"/>
      <name val="Calibri"/>
      <family val="2"/>
      <scheme val="minor"/>
    </font>
    <font>
      <sz val="14"/>
      <color rgb="FFC00000"/>
      <name val="Calibri"/>
      <family val="2"/>
      <scheme val="minor"/>
    </font>
    <font>
      <sz val="12"/>
      <color rgb="FF0000CC"/>
      <name val="Arial"/>
      <family val="2"/>
    </font>
    <font>
      <sz val="11"/>
      <color rgb="FF0000CC"/>
      <name val="Arial"/>
      <family val="2"/>
    </font>
    <font>
      <i/>
      <sz val="11"/>
      <name val="Calibri"/>
      <family val="2"/>
      <scheme val="minor"/>
    </font>
    <font>
      <vertAlign val="subscript"/>
      <sz val="11"/>
      <name val="Calibri"/>
      <family val="2"/>
      <scheme val="minor"/>
    </font>
    <font>
      <b/>
      <sz val="11"/>
      <color rgb="FFC00000"/>
      <name val="Calibri"/>
      <family val="2"/>
      <scheme val="minor"/>
    </font>
    <font>
      <sz val="16"/>
      <name val="Calibri"/>
      <family val="2"/>
      <scheme val="minor"/>
    </font>
    <font>
      <b/>
      <sz val="16"/>
      <color rgb="FFC00000"/>
      <name val="Calibri"/>
      <family val="2"/>
      <scheme val="minor"/>
    </font>
    <font>
      <b/>
      <i/>
      <sz val="16"/>
      <color theme="1"/>
      <name val="Calibri"/>
      <family val="2"/>
      <scheme val="minor"/>
    </font>
    <font>
      <b/>
      <i/>
      <sz val="16"/>
      <color rgb="FFC00000"/>
      <name val="Calibri"/>
      <family val="2"/>
      <scheme val="minor"/>
    </font>
    <font>
      <b/>
      <i/>
      <sz val="16"/>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305">
    <xf numFmtId="0" fontId="0" fillId="0" borderId="0" xfId="0"/>
    <xf numFmtId="0" fontId="0" fillId="0" borderId="0" xfId="0" applyAlignment="1">
      <alignment horizontal="center" vertical="center"/>
    </xf>
    <xf numFmtId="0" fontId="0" fillId="0" borderId="6" xfId="0" applyBorder="1"/>
    <xf numFmtId="0" fontId="0" fillId="0" borderId="7" xfId="0" applyBorder="1"/>
    <xf numFmtId="0" fontId="22" fillId="2" borderId="6" xfId="0" applyFont="1" applyFill="1" applyBorder="1" applyAlignment="1">
      <alignment horizontal="center" vertical="center"/>
    </xf>
    <xf numFmtId="0" fontId="25" fillId="6" borderId="8" xfId="0" applyFont="1" applyFill="1" applyBorder="1" applyAlignment="1">
      <alignment horizontal="center" vertical="center"/>
    </xf>
    <xf numFmtId="0" fontId="25" fillId="3" borderId="8" xfId="0" applyFont="1" applyFill="1" applyBorder="1" applyAlignment="1">
      <alignment horizontal="center" vertical="center"/>
    </xf>
    <xf numFmtId="0" fontId="25" fillId="4" borderId="8" xfId="0" applyFont="1" applyFill="1" applyBorder="1" applyAlignment="1">
      <alignment horizontal="center" vertical="center"/>
    </xf>
    <xf numFmtId="0" fontId="16" fillId="4" borderId="8" xfId="0" applyFont="1" applyFill="1" applyBorder="1"/>
    <xf numFmtId="0" fontId="16" fillId="3" borderId="8" xfId="0" applyFont="1" applyFill="1" applyBorder="1"/>
    <xf numFmtId="0" fontId="7" fillId="0" borderId="3" xfId="0" applyFont="1" applyBorder="1" applyAlignment="1">
      <alignment horizontal="center" vertical="center"/>
    </xf>
    <xf numFmtId="0" fontId="28" fillId="2" borderId="4" xfId="0" applyFont="1" applyFill="1" applyBorder="1"/>
    <xf numFmtId="0" fontId="7" fillId="2" borderId="4" xfId="0" applyFont="1" applyFill="1" applyBorder="1" applyAlignment="1">
      <alignment horizontal="center" vertical="center"/>
    </xf>
    <xf numFmtId="0" fontId="24" fillId="0" borderId="0" xfId="0" applyFont="1"/>
    <xf numFmtId="0" fontId="0" fillId="2" borderId="0" xfId="0" applyFill="1" applyAlignment="1">
      <alignment horizontal="center" vertical="center"/>
    </xf>
    <xf numFmtId="0" fontId="31" fillId="6" borderId="8" xfId="0" applyFont="1" applyFill="1" applyBorder="1"/>
    <xf numFmtId="0" fontId="19" fillId="2" borderId="1" xfId="0" applyFont="1" applyFill="1" applyBorder="1"/>
    <xf numFmtId="0" fontId="19" fillId="2" borderId="1" xfId="0" applyFont="1" applyFill="1" applyBorder="1" applyAlignment="1">
      <alignment horizontal="center" vertical="center"/>
    </xf>
    <xf numFmtId="0" fontId="23" fillId="0" borderId="0" xfId="0" applyFont="1"/>
    <xf numFmtId="0" fontId="23" fillId="0" borderId="0" xfId="0" applyFont="1" applyAlignment="1">
      <alignment horizontal="center" vertical="center"/>
    </xf>
    <xf numFmtId="9" fontId="23" fillId="0" borderId="0" xfId="1" applyFont="1"/>
    <xf numFmtId="0" fontId="31" fillId="5" borderId="8" xfId="0" applyFont="1" applyFill="1" applyBorder="1" applyAlignment="1">
      <alignment horizontal="left" vertical="center"/>
    </xf>
    <xf numFmtId="0" fontId="25" fillId="5"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3" borderId="6" xfId="0" applyFont="1" applyFill="1" applyBorder="1" applyAlignment="1">
      <alignment horizontal="center" vertical="center"/>
    </xf>
    <xf numFmtId="0" fontId="10" fillId="4" borderId="6" xfId="0" applyFont="1" applyFill="1" applyBorder="1" applyAlignment="1">
      <alignment horizontal="center" vertical="center"/>
    </xf>
    <xf numFmtId="4" fontId="19" fillId="0" borderId="1" xfId="0" applyNumberFormat="1" applyFont="1" applyBorder="1" applyAlignment="1">
      <alignment horizontal="center" vertical="center"/>
    </xf>
    <xf numFmtId="4" fontId="20" fillId="0" borderId="1" xfId="0" applyNumberFormat="1" applyFont="1" applyBorder="1" applyAlignment="1">
      <alignment horizontal="center" vertical="center"/>
    </xf>
    <xf numFmtId="9" fontId="23" fillId="0" borderId="1" xfId="1" applyFont="1" applyFill="1" applyBorder="1"/>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left" vertical="center"/>
    </xf>
    <xf numFmtId="9" fontId="23" fillId="0" borderId="14" xfId="1" applyFont="1" applyFill="1" applyBorder="1"/>
    <xf numFmtId="0" fontId="0" fillId="0" borderId="14" xfId="0" applyBorder="1" applyAlignment="1">
      <alignment horizontal="center" vertical="center"/>
    </xf>
    <xf numFmtId="0" fontId="26" fillId="2" borderId="12" xfId="0" applyFont="1" applyFill="1" applyBorder="1" applyAlignment="1">
      <alignment horizontal="center" vertical="center"/>
    </xf>
    <xf numFmtId="0" fontId="19" fillId="2" borderId="15" xfId="0" applyFont="1" applyFill="1" applyBorder="1" applyAlignment="1">
      <alignment horizontal="center" vertical="center"/>
    </xf>
    <xf numFmtId="0" fontId="9" fillId="2" borderId="16" xfId="0" applyFont="1" applyFill="1" applyBorder="1"/>
    <xf numFmtId="0" fontId="9" fillId="0" borderId="16" xfId="0" applyFont="1" applyBorder="1" applyAlignment="1">
      <alignment horizontal="center" vertical="center"/>
    </xf>
    <xf numFmtId="4" fontId="33" fillId="0" borderId="16" xfId="0" applyNumberFormat="1" applyFont="1" applyBorder="1" applyAlignment="1">
      <alignment horizontal="center" vertical="center"/>
    </xf>
    <xf numFmtId="0" fontId="9" fillId="2" borderId="16" xfId="0" applyFont="1" applyFill="1" applyBorder="1" applyAlignment="1">
      <alignment horizontal="center" vertical="center"/>
    </xf>
    <xf numFmtId="9" fontId="33" fillId="0" borderId="16" xfId="1" applyFont="1" applyFill="1" applyBorder="1" applyAlignment="1">
      <alignment horizontal="center" vertical="center"/>
    </xf>
    <xf numFmtId="9" fontId="33" fillId="0" borderId="17" xfId="1" applyFont="1" applyFill="1" applyBorder="1" applyAlignment="1">
      <alignment horizontal="center" vertical="center"/>
    </xf>
    <xf numFmtId="0" fontId="22" fillId="2" borderId="9" xfId="0" applyFont="1" applyFill="1" applyBorder="1" applyAlignment="1">
      <alignment horizontal="center" vertical="center"/>
    </xf>
    <xf numFmtId="0" fontId="0" fillId="2" borderId="11" xfId="0" applyFill="1" applyBorder="1" applyAlignment="1">
      <alignment horizontal="center" vertical="center"/>
    </xf>
    <xf numFmtId="0" fontId="0" fillId="0" borderId="0" xfId="0" applyAlignment="1">
      <alignment horizontal="left" vertical="center" wrapText="1"/>
    </xf>
    <xf numFmtId="0" fontId="4" fillId="0" borderId="2" xfId="0" applyFont="1" applyBorder="1" applyAlignment="1">
      <alignment horizontal="left" vertical="center"/>
    </xf>
    <xf numFmtId="0" fontId="0" fillId="0" borderId="9" xfId="0" applyBorder="1" applyAlignment="1">
      <alignment horizontal="center" vertical="center"/>
    </xf>
    <xf numFmtId="0" fontId="26" fillId="0" borderId="0" xfId="0" applyFont="1"/>
    <xf numFmtId="0" fontId="27" fillId="0" borderId="3" xfId="0" applyFont="1" applyBorder="1"/>
    <xf numFmtId="0" fontId="0" fillId="0" borderId="4" xfId="0" applyBorder="1"/>
    <xf numFmtId="0" fontId="0" fillId="0" borderId="4" xfId="0" applyBorder="1" applyAlignment="1">
      <alignment horizontal="center" vertical="center"/>
    </xf>
    <xf numFmtId="0" fontId="0" fillId="0" borderId="5" xfId="0" applyBorder="1"/>
    <xf numFmtId="0" fontId="6" fillId="0" borderId="6" xfId="0" applyFont="1" applyBorder="1" applyAlignment="1">
      <alignment vertical="center"/>
    </xf>
    <xf numFmtId="0" fontId="33" fillId="0" borderId="18" xfId="0" applyFont="1" applyBorder="1" applyAlignment="1">
      <alignment horizontal="right" vertical="center"/>
    </xf>
    <xf numFmtId="0" fontId="26" fillId="2" borderId="5" xfId="0" applyFont="1" applyFill="1" applyBorder="1" applyAlignment="1">
      <alignment horizontal="center" vertical="center"/>
    </xf>
    <xf numFmtId="0" fontId="19" fillId="2" borderId="7" xfId="0" applyFont="1" applyFill="1" applyBorder="1" applyAlignment="1">
      <alignment horizontal="center" vertical="center"/>
    </xf>
    <xf numFmtId="0" fontId="8" fillId="0" borderId="19" xfId="0" applyFont="1" applyBorder="1" applyAlignment="1">
      <alignment horizontal="center" vertical="center"/>
    </xf>
    <xf numFmtId="0" fontId="0" fillId="2" borderId="22" xfId="0" applyFill="1" applyBorder="1" applyAlignment="1">
      <alignment horizontal="center" vertical="center"/>
    </xf>
    <xf numFmtId="0" fontId="31" fillId="6" borderId="24" xfId="0" applyFont="1" applyFill="1" applyBorder="1"/>
    <xf numFmtId="0" fontId="25" fillId="6" borderId="24" xfId="0" applyFont="1" applyFill="1" applyBorder="1" applyAlignment="1">
      <alignment horizontal="center" vertical="center"/>
    </xf>
    <xf numFmtId="0" fontId="16" fillId="3" borderId="24" xfId="0" applyFont="1" applyFill="1" applyBorder="1"/>
    <xf numFmtId="0" fontId="25" fillId="3" borderId="24" xfId="0" applyFont="1" applyFill="1" applyBorder="1" applyAlignment="1">
      <alignment horizontal="center" vertical="center"/>
    </xf>
    <xf numFmtId="0" fontId="16" fillId="4" borderId="24" xfId="0" applyFont="1" applyFill="1" applyBorder="1"/>
    <xf numFmtId="0" fontId="25" fillId="4" borderId="24" xfId="0" applyFont="1" applyFill="1" applyBorder="1" applyAlignment="1">
      <alignment horizontal="center" vertical="center"/>
    </xf>
    <xf numFmtId="0" fontId="33" fillId="0" borderId="25" xfId="0" applyFont="1" applyBorder="1" applyAlignment="1">
      <alignment horizontal="right" vertical="center"/>
    </xf>
    <xf numFmtId="0" fontId="20" fillId="0" borderId="27" xfId="0" applyFont="1" applyBorder="1" applyAlignment="1">
      <alignment horizontal="center" vertical="center"/>
    </xf>
    <xf numFmtId="0" fontId="8" fillId="0" borderId="28" xfId="0" applyFont="1" applyBorder="1" applyAlignment="1">
      <alignment horizontal="center" vertical="center"/>
    </xf>
    <xf numFmtId="0" fontId="28" fillId="2" borderId="12" xfId="0" applyFont="1" applyFill="1" applyBorder="1"/>
    <xf numFmtId="0" fontId="7" fillId="2" borderId="12" xfId="0" applyFont="1" applyFill="1" applyBorder="1" applyAlignment="1">
      <alignment horizontal="center" vertical="center"/>
    </xf>
    <xf numFmtId="0" fontId="19" fillId="2" borderId="15" xfId="0" applyFont="1" applyFill="1" applyBorder="1"/>
    <xf numFmtId="0" fontId="9" fillId="2" borderId="13" xfId="0" applyFont="1" applyFill="1" applyBorder="1"/>
    <xf numFmtId="0" fontId="8" fillId="2" borderId="13" xfId="0" applyFont="1" applyFill="1" applyBorder="1" applyAlignment="1">
      <alignment horizontal="center" vertical="center"/>
    </xf>
    <xf numFmtId="4" fontId="20" fillId="0" borderId="14" xfId="0" applyNumberFormat="1" applyFont="1" applyBorder="1" applyAlignment="1">
      <alignment horizontal="center" vertical="center"/>
    </xf>
    <xf numFmtId="4" fontId="20" fillId="0" borderId="20" xfId="0" applyNumberFormat="1" applyFont="1" applyBorder="1" applyAlignment="1">
      <alignment horizontal="center" vertical="center"/>
    </xf>
    <xf numFmtId="9" fontId="20" fillId="0" borderId="32" xfId="1" applyFont="1" applyFill="1" applyBorder="1" applyAlignment="1">
      <alignment horizontal="center" vertical="center"/>
    </xf>
    <xf numFmtId="0" fontId="0" fillId="2" borderId="34" xfId="0" applyFill="1" applyBorder="1"/>
    <xf numFmtId="0" fontId="0" fillId="2" borderId="34" xfId="0" applyFill="1" applyBorder="1" applyAlignment="1">
      <alignment horizontal="center" vertical="center"/>
    </xf>
    <xf numFmtId="9" fontId="20" fillId="0" borderId="35" xfId="1" applyFont="1" applyFill="1" applyBorder="1" applyAlignment="1">
      <alignment horizontal="center" vertical="center"/>
    </xf>
    <xf numFmtId="0" fontId="9" fillId="0" borderId="6" xfId="0" applyFont="1" applyBorder="1" applyAlignment="1">
      <alignment vertical="center"/>
    </xf>
    <xf numFmtId="0" fontId="0" fillId="7" borderId="1" xfId="0" applyFill="1" applyBorder="1"/>
    <xf numFmtId="0" fontId="45" fillId="0" borderId="1" xfId="0" applyFont="1" applyBorder="1"/>
    <xf numFmtId="0" fontId="0" fillId="0" borderId="1" xfId="0" applyBorder="1"/>
    <xf numFmtId="0" fontId="9" fillId="0" borderId="1" xfId="0" applyFont="1" applyBorder="1"/>
    <xf numFmtId="0" fontId="6" fillId="0" borderId="1" xfId="0" applyFont="1" applyBorder="1"/>
    <xf numFmtId="0" fontId="26" fillId="0" borderId="1" xfId="0" applyFont="1" applyBorder="1"/>
    <xf numFmtId="0" fontId="26" fillId="0" borderId="1" xfId="0" applyFont="1" applyBorder="1" applyAlignment="1">
      <alignment horizontal="center" vertical="center"/>
    </xf>
    <xf numFmtId="0" fontId="9" fillId="0" borderId="1" xfId="0" applyFont="1" applyBorder="1" applyAlignment="1">
      <alignment horizontal="right" vertical="center"/>
    </xf>
    <xf numFmtId="0" fontId="9" fillId="9" borderId="1" xfId="0" applyFont="1" applyFill="1" applyBorder="1" applyAlignment="1">
      <alignment horizontal="right" vertical="center"/>
    </xf>
    <xf numFmtId="0" fontId="0" fillId="9" borderId="1" xfId="0" applyFill="1" applyBorder="1"/>
    <xf numFmtId="0" fontId="0" fillId="0" borderId="1" xfId="0" applyBorder="1" applyAlignment="1">
      <alignment horizontal="center" vertical="center"/>
    </xf>
    <xf numFmtId="0" fontId="9" fillId="9" borderId="1" xfId="0" applyFont="1" applyFill="1" applyBorder="1" applyAlignment="1">
      <alignment horizontal="center" vertical="center"/>
    </xf>
    <xf numFmtId="0" fontId="0" fillId="9" borderId="1" xfId="0" applyFill="1" applyBorder="1" applyAlignment="1">
      <alignment horizontal="center" vertical="center"/>
    </xf>
    <xf numFmtId="0" fontId="46" fillId="8" borderId="1" xfId="0" applyFont="1" applyFill="1" applyBorder="1" applyAlignment="1">
      <alignment horizontal="center" vertical="center"/>
    </xf>
    <xf numFmtId="0" fontId="7" fillId="0" borderId="0" xfId="0" applyFont="1"/>
    <xf numFmtId="0" fontId="0" fillId="10" borderId="1" xfId="0" applyFill="1" applyBorder="1"/>
    <xf numFmtId="0" fontId="0" fillId="2" borderId="1" xfId="0" applyFill="1" applyBorder="1"/>
    <xf numFmtId="0" fontId="9" fillId="2" borderId="1" xfId="0" applyFont="1" applyFill="1" applyBorder="1"/>
    <xf numFmtId="0" fontId="47" fillId="0" borderId="0" xfId="0" applyFont="1"/>
    <xf numFmtId="0" fontId="10" fillId="5" borderId="6" xfId="0" applyFont="1" applyFill="1" applyBorder="1" applyAlignment="1">
      <alignment horizontal="center" vertical="center"/>
    </xf>
    <xf numFmtId="0" fontId="4" fillId="9" borderId="1" xfId="0" applyFont="1" applyFill="1" applyBorder="1" applyAlignment="1">
      <alignment horizontal="center"/>
    </xf>
    <xf numFmtId="0" fontId="19" fillId="0" borderId="2" xfId="0" applyFont="1" applyBorder="1" applyAlignment="1">
      <alignment horizontal="left" vertical="center" wrapText="1"/>
    </xf>
    <xf numFmtId="0" fontId="51" fillId="2" borderId="0" xfId="0" applyFont="1" applyFill="1" applyAlignment="1">
      <alignment horizontal="center" vertical="center"/>
    </xf>
    <xf numFmtId="0" fontId="31" fillId="6" borderId="8" xfId="0" applyFont="1" applyFill="1" applyBorder="1" applyAlignment="1">
      <alignment horizontal="left"/>
    </xf>
    <xf numFmtId="0" fontId="16" fillId="6" borderId="8" xfId="0" applyFont="1" applyFill="1" applyBorder="1" applyAlignment="1">
      <alignment horizontal="left"/>
    </xf>
    <xf numFmtId="0" fontId="23" fillId="0" borderId="1" xfId="0" applyFont="1" applyBorder="1" applyAlignment="1">
      <alignment horizontal="center" vertical="center"/>
    </xf>
    <xf numFmtId="0" fontId="23" fillId="10" borderId="1" xfId="0" applyFont="1" applyFill="1" applyBorder="1"/>
    <xf numFmtId="0" fontId="23" fillId="7" borderId="1" xfId="0" applyFont="1" applyFill="1" applyBorder="1"/>
    <xf numFmtId="0" fontId="33" fillId="9" borderId="1" xfId="0" applyFont="1" applyFill="1" applyBorder="1" applyAlignment="1">
      <alignment horizontal="center" vertical="center"/>
    </xf>
    <xf numFmtId="0" fontId="34" fillId="9" borderId="1" xfId="0" applyFont="1" applyFill="1" applyBorder="1" applyAlignment="1">
      <alignment horizontal="center"/>
    </xf>
    <xf numFmtId="0" fontId="23" fillId="9" borderId="1" xfId="0" applyFont="1" applyFill="1" applyBorder="1" applyAlignment="1">
      <alignment horizontal="center" vertical="center"/>
    </xf>
    <xf numFmtId="0" fontId="23" fillId="9" borderId="1" xfId="0" applyFont="1" applyFill="1" applyBorder="1"/>
    <xf numFmtId="0" fontId="23" fillId="0" borderId="1" xfId="0" applyFont="1" applyBorder="1"/>
    <xf numFmtId="0" fontId="16" fillId="0" borderId="1" xfId="0" applyFont="1" applyBorder="1"/>
    <xf numFmtId="0" fontId="20" fillId="2" borderId="1" xfId="0" applyFont="1" applyFill="1" applyBorder="1" applyAlignment="1">
      <alignment horizontal="center" vertical="center"/>
    </xf>
    <xf numFmtId="9" fontId="53" fillId="0" borderId="1" xfId="1" applyFont="1" applyFill="1" applyBorder="1" applyAlignment="1">
      <alignment horizontal="center" vertical="center"/>
    </xf>
    <xf numFmtId="9" fontId="53" fillId="0" borderId="14" xfId="1" applyFont="1" applyFill="1" applyBorder="1" applyAlignment="1">
      <alignment horizontal="center" vertical="center"/>
    </xf>
    <xf numFmtId="0" fontId="31" fillId="0" borderId="1" xfId="0" applyFont="1" applyBorder="1" applyAlignment="1">
      <alignment horizontal="left" vertical="center"/>
    </xf>
    <xf numFmtId="0" fontId="31" fillId="6" borderId="36" xfId="0" applyFont="1" applyFill="1" applyBorder="1"/>
    <xf numFmtId="0" fontId="10" fillId="6" borderId="2" xfId="0" applyFont="1" applyFill="1" applyBorder="1" applyAlignment="1">
      <alignment horizontal="center" vertical="center"/>
    </xf>
    <xf numFmtId="0" fontId="4"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32" fillId="0" borderId="16" xfId="0" applyFont="1" applyBorder="1" applyAlignment="1">
      <alignment horizontal="center" vertical="center" wrapText="1"/>
    </xf>
    <xf numFmtId="0" fontId="19" fillId="0" borderId="37" xfId="0" applyFont="1" applyBorder="1" applyAlignment="1">
      <alignment horizontal="center" vertical="center"/>
    </xf>
    <xf numFmtId="4" fontId="19" fillId="0" borderId="37" xfId="0" applyNumberFormat="1" applyFont="1" applyBorder="1" applyAlignment="1">
      <alignment horizontal="center" vertical="center"/>
    </xf>
    <xf numFmtId="0" fontId="19" fillId="2" borderId="37" xfId="0" applyFont="1" applyFill="1" applyBorder="1" applyAlignment="1">
      <alignment horizontal="center" vertical="center"/>
    </xf>
    <xf numFmtId="9" fontId="23" fillId="0" borderId="37" xfId="1" applyFont="1" applyFill="1" applyBorder="1"/>
    <xf numFmtId="0" fontId="51" fillId="0" borderId="10" xfId="0" applyFont="1" applyBorder="1" applyAlignment="1">
      <alignment horizontal="center" vertical="center"/>
    </xf>
    <xf numFmtId="0" fontId="51" fillId="6" borderId="10" xfId="0" applyFont="1" applyFill="1" applyBorder="1" applyAlignment="1">
      <alignment horizontal="center" vertical="center"/>
    </xf>
    <xf numFmtId="0" fontId="51" fillId="0" borderId="11" xfId="0" applyFont="1" applyBorder="1" applyAlignment="1">
      <alignment horizontal="center" vertical="center"/>
    </xf>
    <xf numFmtId="0" fontId="51" fillId="0" borderId="9" xfId="0" applyFont="1" applyBorder="1" applyAlignment="1">
      <alignment horizontal="center" vertical="center"/>
    </xf>
    <xf numFmtId="9" fontId="23" fillId="0" borderId="38" xfId="1" applyFont="1" applyFill="1" applyBorder="1"/>
    <xf numFmtId="0" fontId="0" fillId="0" borderId="11" xfId="0" applyBorder="1"/>
    <xf numFmtId="0" fontId="0" fillId="0" borderId="27" xfId="0" applyBorder="1"/>
    <xf numFmtId="0" fontId="0" fillId="0" borderId="37" xfId="0" applyBorder="1" applyAlignment="1">
      <alignment horizontal="center" vertical="center"/>
    </xf>
    <xf numFmtId="0" fontId="45" fillId="0" borderId="37" xfId="0" applyFont="1" applyBorder="1"/>
    <xf numFmtId="0" fontId="0" fillId="0" borderId="37" xfId="0" applyBorder="1"/>
    <xf numFmtId="0" fontId="0" fillId="2" borderId="37" xfId="0" applyFill="1" applyBorder="1"/>
    <xf numFmtId="0" fontId="0" fillId="10" borderId="37" xfId="0" applyFill="1" applyBorder="1"/>
    <xf numFmtId="0" fontId="0" fillId="0" borderId="39" xfId="0" applyBorder="1" applyAlignment="1">
      <alignment horizontal="center" vertical="center"/>
    </xf>
    <xf numFmtId="0" fontId="48" fillId="0" borderId="23" xfId="0" applyFont="1" applyBorder="1"/>
    <xf numFmtId="0" fontId="0" fillId="0" borderId="23" xfId="0" applyBorder="1"/>
    <xf numFmtId="0" fontId="0" fillId="0" borderId="23" xfId="0" applyBorder="1" applyAlignment="1">
      <alignment horizontal="center" vertical="center"/>
    </xf>
    <xf numFmtId="0" fontId="0" fillId="2" borderId="23" xfId="0" applyFill="1" applyBorder="1"/>
    <xf numFmtId="0" fontId="0" fillId="0" borderId="40" xfId="0"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0" fontId="26" fillId="0" borderId="41" xfId="0" applyFont="1" applyBorder="1" applyAlignment="1">
      <alignment horizontal="center" vertical="center"/>
    </xf>
    <xf numFmtId="0" fontId="33" fillId="9" borderId="41" xfId="0" applyFont="1" applyFill="1" applyBorder="1" applyAlignment="1">
      <alignment horizontal="center" vertical="center"/>
    </xf>
    <xf numFmtId="0" fontId="23" fillId="9" borderId="41" xfId="0" applyFont="1" applyFill="1" applyBorder="1" applyAlignment="1">
      <alignment horizontal="center" vertical="center"/>
    </xf>
    <xf numFmtId="0" fontId="23" fillId="0" borderId="41" xfId="0" applyFont="1" applyBorder="1" applyAlignment="1">
      <alignment horizontal="center" vertical="center"/>
    </xf>
    <xf numFmtId="0" fontId="9" fillId="9" borderId="41" xfId="0" applyFont="1" applyFill="1" applyBorder="1" applyAlignment="1">
      <alignment horizontal="center" vertical="center"/>
    </xf>
    <xf numFmtId="0" fontId="0" fillId="9" borderId="41" xfId="0" applyFill="1" applyBorder="1" applyAlignment="1">
      <alignment horizontal="center" vertical="center"/>
    </xf>
    <xf numFmtId="0" fontId="0" fillId="0" borderId="42" xfId="0" applyBorder="1" applyAlignment="1">
      <alignment horizontal="center" vertical="center"/>
    </xf>
    <xf numFmtId="0" fontId="9" fillId="9" borderId="19" xfId="0" applyFont="1" applyFill="1" applyBorder="1" applyAlignment="1">
      <alignment horizontal="right" vertical="center"/>
    </xf>
    <xf numFmtId="0" fontId="0" fillId="9" borderId="19" xfId="0" applyFill="1" applyBorder="1"/>
    <xf numFmtId="0" fontId="0" fillId="9" borderId="19" xfId="0" applyFill="1" applyBorder="1" applyAlignment="1">
      <alignment horizontal="center" vertical="center"/>
    </xf>
    <xf numFmtId="0" fontId="0" fillId="2" borderId="19" xfId="0" applyFill="1" applyBorder="1"/>
    <xf numFmtId="0" fontId="0" fillId="10" borderId="19" xfId="0" applyFill="1" applyBorder="1"/>
    <xf numFmtId="0" fontId="0" fillId="9" borderId="43" xfId="0" applyFill="1" applyBorder="1" applyAlignment="1">
      <alignment horizontal="center" vertical="center"/>
    </xf>
    <xf numFmtId="0" fontId="0" fillId="0" borderId="31" xfId="0" applyBorder="1"/>
    <xf numFmtId="0" fontId="0" fillId="0" borderId="39" xfId="0" applyBorder="1"/>
    <xf numFmtId="0" fontId="0" fillId="0" borderId="8" xfId="0" applyBorder="1"/>
    <xf numFmtId="0" fontId="0" fillId="0" borderId="40" xfId="0" applyBorder="1"/>
    <xf numFmtId="0" fontId="0" fillId="0" borderId="0" xfId="0" applyAlignment="1">
      <alignment vertical="top" wrapText="1"/>
    </xf>
    <xf numFmtId="0" fontId="54" fillId="11" borderId="8" xfId="0" applyFont="1" applyFill="1" applyBorder="1"/>
    <xf numFmtId="0" fontId="45" fillId="11" borderId="1" xfId="0" applyFont="1" applyFill="1" applyBorder="1"/>
    <xf numFmtId="0" fontId="0" fillId="11" borderId="1" xfId="0" applyFill="1" applyBorder="1"/>
    <xf numFmtId="0" fontId="0" fillId="11" borderId="1" xfId="0" applyFill="1" applyBorder="1" applyAlignment="1">
      <alignment horizontal="center" vertical="center"/>
    </xf>
    <xf numFmtId="0" fontId="0" fillId="11" borderId="41" xfId="0" applyFill="1" applyBorder="1" applyAlignment="1">
      <alignment horizontal="center" vertical="center"/>
    </xf>
    <xf numFmtId="0" fontId="23" fillId="11" borderId="1" xfId="0" applyFont="1" applyFill="1" applyBorder="1" applyAlignment="1">
      <alignment horizontal="center" vertical="center"/>
    </xf>
    <xf numFmtId="0" fontId="23" fillId="11" borderId="1" xfId="0" applyFont="1" applyFill="1" applyBorder="1"/>
    <xf numFmtId="0" fontId="23" fillId="11" borderId="41" xfId="0" applyFont="1" applyFill="1" applyBorder="1" applyAlignment="1">
      <alignment horizontal="center" vertical="center"/>
    </xf>
    <xf numFmtId="0" fontId="9" fillId="11" borderId="1" xfId="0" applyFont="1" applyFill="1" applyBorder="1"/>
    <xf numFmtId="0" fontId="55" fillId="6" borderId="8" xfId="0" applyFont="1" applyFill="1" applyBorder="1" applyAlignment="1">
      <alignment horizontal="center"/>
    </xf>
    <xf numFmtId="0" fontId="0" fillId="12" borderId="3" xfId="0" applyFill="1" applyBorder="1"/>
    <xf numFmtId="0" fontId="0" fillId="12" borderId="4" xfId="0" applyFill="1" applyBorder="1"/>
    <xf numFmtId="0" fontId="0" fillId="12" borderId="4" xfId="0" applyFill="1" applyBorder="1" applyAlignment="1">
      <alignment horizontal="center" vertical="center"/>
    </xf>
    <xf numFmtId="0" fontId="0" fillId="12" borderId="5" xfId="0" applyFill="1" applyBorder="1"/>
    <xf numFmtId="0" fontId="0" fillId="12" borderId="6" xfId="0" applyFill="1" applyBorder="1"/>
    <xf numFmtId="0" fontId="0" fillId="12" borderId="7" xfId="0" applyFill="1" applyBorder="1"/>
    <xf numFmtId="0" fontId="56" fillId="12" borderId="6" xfId="0" applyFont="1" applyFill="1" applyBorder="1"/>
    <xf numFmtId="0" fontId="4" fillId="0" borderId="9" xfId="0" applyFont="1" applyBorder="1" applyAlignment="1">
      <alignment wrapText="1"/>
    </xf>
    <xf numFmtId="0" fontId="56" fillId="2" borderId="15" xfId="0" applyFont="1" applyFill="1" applyBorder="1" applyAlignment="1">
      <alignment horizontal="center" vertical="center"/>
    </xf>
    <xf numFmtId="0" fontId="11" fillId="0" borderId="26"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30"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0" borderId="12" xfId="0" applyFont="1" applyBorder="1" applyAlignment="1">
      <alignment wrapText="1"/>
    </xf>
    <xf numFmtId="0" fontId="11" fillId="0" borderId="33" xfId="0" applyFont="1" applyBorder="1" applyAlignment="1">
      <alignment horizontal="center" vertical="center" wrapText="1"/>
    </xf>
    <xf numFmtId="0" fontId="56" fillId="2" borderId="7" xfId="0" applyFont="1" applyFill="1" applyBorder="1" applyAlignment="1">
      <alignment horizontal="center" vertical="center" wrapText="1"/>
    </xf>
    <xf numFmtId="0" fontId="20" fillId="2" borderId="15" xfId="0" applyFont="1" applyFill="1" applyBorder="1" applyAlignment="1">
      <alignment horizontal="center" vertical="center"/>
    </xf>
    <xf numFmtId="9" fontId="53" fillId="0" borderId="31" xfId="1" applyFont="1" applyFill="1" applyBorder="1"/>
    <xf numFmtId="9" fontId="53" fillId="0" borderId="34" xfId="1" applyFont="1" applyFill="1" applyBorder="1"/>
    <xf numFmtId="0" fontId="31" fillId="11" borderId="24" xfId="0" applyFont="1" applyFill="1" applyBorder="1"/>
    <xf numFmtId="0" fontId="19" fillId="11" borderId="15" xfId="0" applyFont="1" applyFill="1" applyBorder="1"/>
    <xf numFmtId="0" fontId="20" fillId="11" borderId="27" xfId="0" applyFont="1" applyFill="1" applyBorder="1" applyAlignment="1">
      <alignment horizontal="center" vertical="center"/>
    </xf>
    <xf numFmtId="0" fontId="20" fillId="11" borderId="1" xfId="0" applyFont="1" applyFill="1" applyBorder="1" applyAlignment="1">
      <alignment horizontal="center" vertical="center"/>
    </xf>
    <xf numFmtId="4" fontId="20" fillId="11" borderId="14" xfId="0" applyNumberFormat="1" applyFont="1" applyFill="1" applyBorder="1" applyAlignment="1">
      <alignment horizontal="center" vertical="center"/>
    </xf>
    <xf numFmtId="0" fontId="20" fillId="11" borderId="15" xfId="0" applyFont="1" applyFill="1" applyBorder="1" applyAlignment="1">
      <alignment horizontal="center" vertical="center"/>
    </xf>
    <xf numFmtId="9" fontId="53" fillId="11" borderId="31" xfId="1" applyFont="1" applyFill="1" applyBorder="1"/>
    <xf numFmtId="9" fontId="53" fillId="11" borderId="34" xfId="1" applyFont="1" applyFill="1" applyBorder="1"/>
    <xf numFmtId="0" fontId="8" fillId="2" borderId="27" xfId="0" applyFont="1" applyFill="1" applyBorder="1" applyAlignment="1">
      <alignment horizontal="center" vertical="center"/>
    </xf>
    <xf numFmtId="0" fontId="8" fillId="2" borderId="1" xfId="0" applyFont="1" applyFill="1" applyBorder="1" applyAlignment="1">
      <alignment horizontal="center" vertical="center"/>
    </xf>
    <xf numFmtId="4" fontId="8" fillId="2" borderId="14" xfId="0" applyNumberFormat="1" applyFont="1" applyFill="1" applyBorder="1" applyAlignment="1">
      <alignment horizontal="center" vertical="center"/>
    </xf>
    <xf numFmtId="0" fontId="8" fillId="2" borderId="15" xfId="0" applyFont="1" applyFill="1" applyBorder="1" applyAlignment="1">
      <alignment horizontal="center" vertical="center"/>
    </xf>
    <xf numFmtId="0" fontId="8" fillId="2" borderId="31" xfId="0" applyFont="1" applyFill="1" applyBorder="1" applyAlignment="1">
      <alignment horizontal="center" vertical="center"/>
    </xf>
    <xf numFmtId="0" fontId="45" fillId="2" borderId="34" xfId="0" applyFont="1" applyFill="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4" fontId="8" fillId="0" borderId="14" xfId="0" applyNumberFormat="1" applyFont="1" applyBorder="1" applyAlignment="1">
      <alignment horizontal="center" vertical="center"/>
    </xf>
    <xf numFmtId="0" fontId="8" fillId="0" borderId="31" xfId="0" applyFont="1" applyBorder="1" applyAlignment="1">
      <alignment horizontal="center" vertical="center"/>
    </xf>
    <xf numFmtId="0" fontId="45" fillId="0" borderId="34" xfId="0" applyFont="1" applyBorder="1" applyAlignment="1">
      <alignment horizontal="center" vertical="center"/>
    </xf>
    <xf numFmtId="0" fontId="16" fillId="11" borderId="24" xfId="0" applyFont="1" applyFill="1" applyBorder="1"/>
    <xf numFmtId="0" fontId="8" fillId="11" borderId="27"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5" xfId="0" applyFont="1" applyFill="1" applyBorder="1" applyAlignment="1">
      <alignment horizontal="center" vertical="center"/>
    </xf>
    <xf numFmtId="4" fontId="8" fillId="11" borderId="14" xfId="0" applyNumberFormat="1" applyFont="1" applyFill="1" applyBorder="1" applyAlignment="1">
      <alignment horizontal="center" vertical="center"/>
    </xf>
    <xf numFmtId="0" fontId="0" fillId="12" borderId="44" xfId="0" applyFill="1" applyBorder="1"/>
    <xf numFmtId="0" fontId="0" fillId="0" borderId="1" xfId="0" applyBorder="1" applyAlignment="1">
      <alignment vertical="top" wrapText="1"/>
    </xf>
    <xf numFmtId="0" fontId="0" fillId="8" borderId="1" xfId="0" applyFill="1" applyBorder="1" applyAlignment="1">
      <alignment vertical="top" wrapText="1"/>
    </xf>
    <xf numFmtId="0" fontId="23" fillId="8" borderId="1" xfId="0" applyFont="1" applyFill="1" applyBorder="1" applyAlignment="1">
      <alignment vertical="top" wrapText="1"/>
    </xf>
    <xf numFmtId="0" fontId="0" fillId="0" borderId="18" xfId="0" applyBorder="1"/>
    <xf numFmtId="0" fontId="9" fillId="0" borderId="16" xfId="0" applyFont="1" applyBorder="1"/>
    <xf numFmtId="0" fontId="0" fillId="0" borderId="16" xfId="0" applyBorder="1"/>
    <xf numFmtId="0" fontId="0" fillId="0" borderId="16" xfId="0" applyBorder="1" applyAlignment="1">
      <alignment horizontal="center" vertical="center"/>
    </xf>
    <xf numFmtId="0" fontId="0" fillId="2" borderId="16" xfId="0" applyFill="1" applyBorder="1"/>
    <xf numFmtId="0" fontId="0" fillId="10" borderId="16" xfId="0" applyFill="1" applyBorder="1"/>
    <xf numFmtId="0" fontId="0" fillId="0" borderId="45" xfId="0" applyBorder="1" applyAlignment="1">
      <alignment horizontal="center" vertical="center"/>
    </xf>
    <xf numFmtId="0" fontId="0" fillId="0" borderId="36" xfId="0" applyBorder="1"/>
    <xf numFmtId="0" fontId="9" fillId="0" borderId="37" xfId="0" applyFont="1" applyBorder="1"/>
    <xf numFmtId="0" fontId="0" fillId="0" borderId="46" xfId="0" applyBorder="1" applyAlignment="1">
      <alignment horizontal="center" vertical="center"/>
    </xf>
    <xf numFmtId="0" fontId="54" fillId="8" borderId="39" xfId="0" applyFont="1" applyFill="1" applyBorder="1"/>
    <xf numFmtId="0" fontId="9" fillId="8" borderId="23" xfId="0" applyFont="1" applyFill="1" applyBorder="1"/>
    <xf numFmtId="0" fontId="0" fillId="11" borderId="23" xfId="0" applyFill="1" applyBorder="1"/>
    <xf numFmtId="0" fontId="0" fillId="11" borderId="23" xfId="0" applyFill="1" applyBorder="1" applyAlignment="1">
      <alignment horizontal="center" vertical="center"/>
    </xf>
    <xf numFmtId="0" fontId="0" fillId="11" borderId="40" xfId="0" applyFill="1" applyBorder="1" applyAlignment="1">
      <alignment horizontal="center" vertical="center"/>
    </xf>
    <xf numFmtId="0" fontId="23" fillId="8" borderId="0" xfId="0" applyFont="1" applyFill="1" applyAlignment="1">
      <alignment vertical="top" wrapText="1"/>
    </xf>
    <xf numFmtId="0" fontId="23" fillId="8" borderId="1" xfId="0" applyFont="1" applyFill="1" applyBorder="1" applyAlignment="1">
      <alignment horizontal="center" vertical="center"/>
    </xf>
    <xf numFmtId="0" fontId="23" fillId="8" borderId="1" xfId="0" applyFont="1" applyFill="1" applyBorder="1"/>
    <xf numFmtId="0" fontId="0" fillId="8" borderId="1" xfId="0" applyFill="1" applyBorder="1" applyAlignment="1">
      <alignment horizontal="center" vertical="center"/>
    </xf>
    <xf numFmtId="0" fontId="0" fillId="8" borderId="1" xfId="0" applyFill="1" applyBorder="1"/>
    <xf numFmtId="0" fontId="0" fillId="8" borderId="0" xfId="0" applyFill="1" applyAlignment="1">
      <alignment vertical="top" wrapText="1"/>
    </xf>
    <xf numFmtId="0" fontId="0" fillId="8" borderId="41" xfId="0" applyFill="1" applyBorder="1" applyAlignment="1">
      <alignment horizontal="center" vertical="center"/>
    </xf>
    <xf numFmtId="0" fontId="2" fillId="2" borderId="15" xfId="0" applyFont="1" applyFill="1" applyBorder="1"/>
    <xf numFmtId="0" fontId="2" fillId="2" borderId="27" xfId="0" applyFont="1" applyFill="1" applyBorder="1" applyAlignment="1">
      <alignment horizontal="center" vertical="center"/>
    </xf>
    <xf numFmtId="0" fontId="2" fillId="2" borderId="1" xfId="0" applyFont="1" applyFill="1" applyBorder="1"/>
    <xf numFmtId="0" fontId="2" fillId="2" borderId="14" xfId="0" applyFont="1" applyFill="1" applyBorder="1"/>
    <xf numFmtId="0" fontId="2" fillId="2" borderId="31" xfId="0" applyFont="1" applyFill="1" applyBorder="1"/>
    <xf numFmtId="0" fontId="2" fillId="2" borderId="7" xfId="0" applyFont="1" applyFill="1" applyBorder="1"/>
    <xf numFmtId="0" fontId="2" fillId="2" borderId="7" xfId="0" applyFont="1" applyFill="1" applyBorder="1" applyAlignment="1">
      <alignment horizontal="center" vertical="center"/>
    </xf>
    <xf numFmtId="0" fontId="2" fillId="2" borderId="6" xfId="0" applyFont="1" applyFill="1" applyBorder="1"/>
    <xf numFmtId="0" fontId="2" fillId="11" borderId="15" xfId="0" applyFont="1" applyFill="1" applyBorder="1"/>
    <xf numFmtId="0" fontId="2" fillId="2" borderId="1" xfId="0" applyFont="1" applyFill="1" applyBorder="1" applyAlignment="1">
      <alignment horizontal="center" vertical="center"/>
    </xf>
    <xf numFmtId="4"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1" xfId="0" applyFont="1" applyFill="1" applyBorder="1"/>
    <xf numFmtId="0" fontId="2" fillId="2" borderId="21" xfId="0" applyFont="1" applyFill="1" applyBorder="1" applyAlignment="1">
      <alignment horizontal="center" vertical="center"/>
    </xf>
    <xf numFmtId="4" fontId="2" fillId="2" borderId="21"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wrapText="1"/>
    </xf>
    <xf numFmtId="0" fontId="2" fillId="0" borderId="12" xfId="0" applyFont="1" applyBorder="1" applyAlignment="1">
      <alignment wrapText="1"/>
    </xf>
    <xf numFmtId="0" fontId="2" fillId="2" borderId="0" xfId="0" applyFont="1" applyFill="1" applyAlignment="1">
      <alignment horizontal="center" vertical="center"/>
    </xf>
    <xf numFmtId="0" fontId="2" fillId="2" borderId="1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wrapText="1"/>
    </xf>
    <xf numFmtId="0" fontId="2" fillId="2" borderId="7" xfId="0" applyFont="1" applyFill="1" applyBorder="1" applyAlignment="1">
      <alignment horizontal="center" vertical="center" wrapText="1"/>
    </xf>
    <xf numFmtId="0" fontId="2" fillId="2" borderId="0" xfId="0" applyFont="1" applyFill="1"/>
    <xf numFmtId="0" fontId="2" fillId="0" borderId="9" xfId="0" applyFont="1" applyBorder="1" applyAlignment="1">
      <alignment horizontal="center" vertical="center"/>
    </xf>
    <xf numFmtId="0" fontId="2" fillId="0" borderId="10" xfId="0" applyFont="1" applyBorder="1"/>
    <xf numFmtId="0" fontId="2" fillId="6" borderId="10" xfId="0" applyFont="1" applyFill="1" applyBorder="1"/>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4" fontId="2" fillId="2" borderId="0" xfId="0" applyNumberFormat="1" applyFont="1" applyFill="1" applyAlignment="1">
      <alignment horizontal="center" vertical="center"/>
    </xf>
    <xf numFmtId="4" fontId="2" fillId="0" borderId="0" xfId="0" applyNumberFormat="1" applyFont="1" applyAlignment="1">
      <alignment horizontal="center" vertical="center"/>
    </xf>
    <xf numFmtId="0" fontId="2" fillId="2" borderId="10" xfId="0" applyFont="1" applyFill="1" applyBorder="1"/>
    <xf numFmtId="0" fontId="2" fillId="2" borderId="10" xfId="0" applyFont="1" applyFill="1" applyBorder="1" applyAlignment="1">
      <alignment horizontal="center" vertical="center"/>
    </xf>
    <xf numFmtId="4" fontId="2" fillId="2" borderId="10" xfId="0" applyNumberFormat="1" applyFont="1" applyFill="1" applyBorder="1" applyAlignment="1">
      <alignment horizontal="center" vertical="center"/>
    </xf>
    <xf numFmtId="0" fontId="7" fillId="0" borderId="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7" borderId="9" xfId="0" applyFont="1" applyFill="1" applyBorder="1" applyAlignment="1">
      <alignment vertical="center" wrapText="1"/>
    </xf>
    <xf numFmtId="0" fontId="2" fillId="7" borderId="10" xfId="0" applyFont="1" applyFill="1" applyBorder="1" applyAlignment="1">
      <alignment vertical="center" wrapText="1"/>
    </xf>
    <xf numFmtId="0" fontId="2" fillId="0" borderId="11" xfId="0" applyFont="1" applyBorder="1" applyAlignment="1">
      <alignment vertical="center" wrapText="1"/>
    </xf>
    <xf numFmtId="0" fontId="58"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0" xfId="0" applyFont="1" applyAlignment="1">
      <alignment horizontal="center" vertical="center" wrapText="1"/>
    </xf>
    <xf numFmtId="0" fontId="59" fillId="0" borderId="7" xfId="0" applyFont="1" applyBorder="1" applyAlignment="1">
      <alignment horizontal="center" vertical="center" wrapText="1"/>
    </xf>
    <xf numFmtId="0" fontId="59" fillId="0" borderId="44"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22" xfId="0" applyFont="1" applyBorder="1" applyAlignment="1">
      <alignment horizontal="center"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5" fillId="7" borderId="9" xfId="0" applyFont="1" applyFill="1" applyBorder="1" applyAlignment="1">
      <alignment vertical="center" wrapText="1"/>
    </xf>
    <xf numFmtId="0" fontId="5" fillId="7" borderId="10" xfId="0" applyFont="1" applyFill="1" applyBorder="1" applyAlignment="1">
      <alignment vertical="center" wrapText="1"/>
    </xf>
    <xf numFmtId="0" fontId="5" fillId="0" borderId="11" xfId="0" applyFont="1" applyBorder="1" applyAlignment="1">
      <alignment vertical="center" wrapText="1"/>
    </xf>
  </cellXfs>
  <cellStyles count="2">
    <cellStyle name="Normal" xfId="0" builtinId="0"/>
    <cellStyle name="Percent" xfId="1" builtinId="5"/>
  </cellStyles>
  <dxfs count="346">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ont>
        <b/>
        <i val="0"/>
      </font>
      <fill>
        <patternFill>
          <bgColor theme="5"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CC"/>
      <color rgb="FFFFC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5"/>
  <sheetViews>
    <sheetView tabSelected="1" zoomScale="80" zoomScaleNormal="80" workbookViewId="0">
      <pane ySplit="1" topLeftCell="A2" activePane="bottomLeft" state="frozen"/>
      <selection pane="bottomLeft"/>
    </sheetView>
  </sheetViews>
  <sheetFormatPr defaultRowHeight="14.5" x14ac:dyDescent="0.35"/>
  <cols>
    <col min="1" max="1" width="3.1796875" customWidth="1"/>
    <col min="2" max="2" width="48.54296875" customWidth="1"/>
    <col min="3" max="3" width="2.1796875" customWidth="1"/>
    <col min="4" max="4" width="7" style="1" customWidth="1"/>
    <col min="5" max="5" width="8.54296875" customWidth="1"/>
    <col min="6" max="6" width="5.7265625" customWidth="1"/>
    <col min="7" max="7" width="0.81640625" customWidth="1"/>
    <col min="8" max="8" width="6.54296875" customWidth="1"/>
    <col min="9" max="9" width="2.7265625" customWidth="1"/>
    <col min="10" max="10" width="7" style="1" customWidth="1"/>
    <col min="11" max="11" width="8.54296875" customWidth="1"/>
    <col min="12" max="12" width="5.54296875" customWidth="1"/>
    <col min="13" max="13" width="0.81640625" customWidth="1"/>
    <col min="14" max="14" width="6.54296875" customWidth="1"/>
    <col min="15" max="15" width="2.7265625" customWidth="1"/>
    <col min="16" max="16" width="7" style="1" customWidth="1"/>
    <col min="17" max="17" width="8.54296875" customWidth="1"/>
    <col min="18" max="18" width="5.7265625" customWidth="1"/>
    <col min="19" max="19" width="0.81640625" customWidth="1"/>
    <col min="20" max="20" width="6.54296875" customWidth="1"/>
    <col min="21" max="21" width="2.7265625" customWidth="1"/>
  </cols>
  <sheetData>
    <row r="1" spans="1:21" ht="15" thickBot="1" x14ac:dyDescent="0.4">
      <c r="A1" s="174"/>
      <c r="B1" s="175"/>
      <c r="C1" s="175"/>
      <c r="D1" s="176"/>
      <c r="E1" s="175"/>
      <c r="F1" s="175"/>
      <c r="G1" s="175"/>
      <c r="H1" s="175"/>
      <c r="I1" s="175"/>
      <c r="J1" s="176"/>
      <c r="K1" s="175"/>
      <c r="L1" s="175"/>
      <c r="M1" s="175"/>
      <c r="N1" s="175"/>
      <c r="O1" s="175"/>
      <c r="P1" s="176"/>
      <c r="Q1" s="175"/>
      <c r="R1" s="175"/>
      <c r="S1" s="175"/>
      <c r="T1" s="175"/>
      <c r="U1" s="177"/>
    </row>
    <row r="2" spans="1:21" ht="23.5" x14ac:dyDescent="0.55000000000000004">
      <c r="A2" s="178"/>
      <c r="B2" s="48" t="s">
        <v>0</v>
      </c>
      <c r="C2" s="49"/>
      <c r="D2" s="50"/>
      <c r="E2" s="49"/>
      <c r="F2" s="49"/>
      <c r="G2" s="49"/>
      <c r="H2" s="49"/>
      <c r="I2" s="49"/>
      <c r="J2" s="50"/>
      <c r="K2" s="49"/>
      <c r="L2" s="49"/>
      <c r="M2" s="49"/>
      <c r="N2" s="49"/>
      <c r="O2" s="49"/>
      <c r="P2" s="50"/>
      <c r="Q2" s="49"/>
      <c r="R2" s="49"/>
      <c r="S2" s="49"/>
      <c r="T2" s="51"/>
      <c r="U2" s="177"/>
    </row>
    <row r="3" spans="1:21" ht="15" thickBot="1" x14ac:dyDescent="0.4">
      <c r="A3" s="178"/>
      <c r="B3" s="2"/>
      <c r="T3" s="3"/>
      <c r="U3" s="179"/>
    </row>
    <row r="4" spans="1:21" ht="49.5" customHeight="1" thickBot="1" x14ac:dyDescent="0.4">
      <c r="A4" s="178"/>
      <c r="B4" s="2"/>
      <c r="D4" s="288" t="s">
        <v>1</v>
      </c>
      <c r="E4" s="289"/>
      <c r="F4" s="289"/>
      <c r="G4" s="289"/>
      <c r="H4" s="289"/>
      <c r="I4" s="289"/>
      <c r="J4" s="289"/>
      <c r="K4" s="289"/>
      <c r="L4" s="289"/>
      <c r="M4" s="289"/>
      <c r="N4" s="289"/>
      <c r="O4" s="289"/>
      <c r="P4" s="289"/>
      <c r="Q4" s="289"/>
      <c r="R4" s="289"/>
      <c r="S4" s="289"/>
      <c r="T4" s="290"/>
      <c r="U4" s="179"/>
    </row>
    <row r="5" spans="1:21" ht="19" thickBot="1" x14ac:dyDescent="0.4">
      <c r="A5" s="178"/>
      <c r="B5" s="78" t="s">
        <v>2</v>
      </c>
      <c r="T5" s="3"/>
      <c r="U5" s="179"/>
    </row>
    <row r="6" spans="1:21" ht="21.5" thickBot="1" x14ac:dyDescent="0.55000000000000004">
      <c r="A6" s="178"/>
      <c r="B6" s="10" t="s">
        <v>3</v>
      </c>
      <c r="C6" s="67"/>
      <c r="D6" s="285" t="s">
        <v>4</v>
      </c>
      <c r="E6" s="285"/>
      <c r="F6" s="285"/>
      <c r="G6" s="286"/>
      <c r="H6" s="286"/>
      <c r="I6" s="68"/>
      <c r="J6" s="285" t="s">
        <v>5</v>
      </c>
      <c r="K6" s="285"/>
      <c r="L6" s="285"/>
      <c r="M6" s="286"/>
      <c r="N6" s="286"/>
      <c r="O6" s="68"/>
      <c r="P6" s="285" t="s">
        <v>6</v>
      </c>
      <c r="Q6" s="285"/>
      <c r="R6" s="285"/>
      <c r="S6" s="286"/>
      <c r="T6" s="287"/>
      <c r="U6" s="54"/>
    </row>
    <row r="7" spans="1:21" ht="61.5" customHeight="1" thickBot="1" x14ac:dyDescent="0.5">
      <c r="A7" s="180"/>
      <c r="B7" s="181" t="s">
        <v>7</v>
      </c>
      <c r="C7" s="182"/>
      <c r="D7" s="183" t="s">
        <v>8</v>
      </c>
      <c r="E7" s="184" t="s">
        <v>9</v>
      </c>
      <c r="F7" s="185" t="s">
        <v>10</v>
      </c>
      <c r="G7" s="186"/>
      <c r="H7" s="187" t="s">
        <v>11</v>
      </c>
      <c r="I7" s="188"/>
      <c r="J7" s="183" t="s">
        <v>8</v>
      </c>
      <c r="K7" s="184" t="s">
        <v>12</v>
      </c>
      <c r="L7" s="185" t="s">
        <v>10</v>
      </c>
      <c r="M7" s="186"/>
      <c r="N7" s="187" t="s">
        <v>11</v>
      </c>
      <c r="O7" s="188"/>
      <c r="P7" s="183" t="s">
        <v>8</v>
      </c>
      <c r="Q7" s="184" t="s">
        <v>12</v>
      </c>
      <c r="R7" s="185" t="s">
        <v>10</v>
      </c>
      <c r="S7" s="189"/>
      <c r="T7" s="190" t="s">
        <v>11</v>
      </c>
      <c r="U7" s="191"/>
    </row>
    <row r="8" spans="1:21" ht="21" x14ac:dyDescent="0.35">
      <c r="A8" s="178"/>
      <c r="B8" s="23" t="s">
        <v>13</v>
      </c>
      <c r="C8" s="245"/>
      <c r="D8" s="246"/>
      <c r="E8" s="247"/>
      <c r="F8" s="248"/>
      <c r="G8" s="245"/>
      <c r="H8" s="249"/>
      <c r="I8" s="245"/>
      <c r="J8" s="246"/>
      <c r="K8" s="247"/>
      <c r="L8" s="248"/>
      <c r="M8" s="245"/>
      <c r="N8" s="249"/>
      <c r="O8" s="245"/>
      <c r="P8" s="246"/>
      <c r="Q8" s="247"/>
      <c r="R8" s="248"/>
      <c r="S8" s="245"/>
      <c r="T8" s="75"/>
      <c r="U8" s="250"/>
    </row>
    <row r="9" spans="1:21" ht="15.5" x14ac:dyDescent="0.35">
      <c r="A9" s="178"/>
      <c r="B9" s="58" t="s">
        <v>14</v>
      </c>
      <c r="C9" s="69"/>
      <c r="D9" s="65">
        <v>21</v>
      </c>
      <c r="E9" s="30">
        <v>21</v>
      </c>
      <c r="F9" s="72">
        <f>D9/E9</f>
        <v>1</v>
      </c>
      <c r="G9" s="192"/>
      <c r="H9" s="193">
        <f>D9/(3*E9)</f>
        <v>0.33333333333333331</v>
      </c>
      <c r="I9" s="192"/>
      <c r="J9" s="65">
        <v>53</v>
      </c>
      <c r="K9" s="30">
        <v>21</v>
      </c>
      <c r="L9" s="72">
        <f>J9/K9</f>
        <v>2.5238095238095237</v>
      </c>
      <c r="M9" s="192"/>
      <c r="N9" s="193">
        <f>J9/(3*K9)</f>
        <v>0.84126984126984128</v>
      </c>
      <c r="O9" s="192"/>
      <c r="P9" s="65">
        <v>60</v>
      </c>
      <c r="Q9" s="30">
        <v>21</v>
      </c>
      <c r="R9" s="72">
        <f>P9/Q9</f>
        <v>2.8571428571428572</v>
      </c>
      <c r="S9" s="192"/>
      <c r="T9" s="194">
        <f>P9/(3*Q9)</f>
        <v>0.95238095238095233</v>
      </c>
      <c r="U9" s="55"/>
    </row>
    <row r="10" spans="1:21" ht="15.5" x14ac:dyDescent="0.35">
      <c r="A10" s="178"/>
      <c r="B10" s="58" t="s">
        <v>15</v>
      </c>
      <c r="C10" s="69"/>
      <c r="D10" s="65">
        <v>51</v>
      </c>
      <c r="E10" s="30">
        <v>21</v>
      </c>
      <c r="F10" s="72">
        <f>D10/E10</f>
        <v>2.4285714285714284</v>
      </c>
      <c r="G10" s="192"/>
      <c r="H10" s="193">
        <f>D10/(3*E10)</f>
        <v>0.80952380952380953</v>
      </c>
      <c r="I10" s="192"/>
      <c r="J10" s="65">
        <v>40</v>
      </c>
      <c r="K10" s="30">
        <v>21</v>
      </c>
      <c r="L10" s="72">
        <f>J10/K10</f>
        <v>1.9047619047619047</v>
      </c>
      <c r="M10" s="192"/>
      <c r="N10" s="193">
        <f>J10/(3*K10)</f>
        <v>0.63492063492063489</v>
      </c>
      <c r="O10" s="192"/>
      <c r="P10" s="65">
        <v>55</v>
      </c>
      <c r="Q10" s="30">
        <v>21</v>
      </c>
      <c r="R10" s="72">
        <f>P10/Q10</f>
        <v>2.6190476190476191</v>
      </c>
      <c r="S10" s="192"/>
      <c r="T10" s="194">
        <f>P10/(3*Q10)</f>
        <v>0.87301587301587302</v>
      </c>
      <c r="U10" s="55"/>
    </row>
    <row r="11" spans="1:21" ht="15.5" x14ac:dyDescent="0.35">
      <c r="A11" s="178"/>
      <c r="B11" s="58" t="s">
        <v>16</v>
      </c>
      <c r="C11" s="69"/>
      <c r="D11" s="65">
        <v>11</v>
      </c>
      <c r="E11" s="30">
        <v>6</v>
      </c>
      <c r="F11" s="72">
        <f>D11/E11</f>
        <v>1.8333333333333333</v>
      </c>
      <c r="G11" s="192"/>
      <c r="H11" s="193">
        <f>D11/(3*E11)</f>
        <v>0.61111111111111116</v>
      </c>
      <c r="I11" s="192"/>
      <c r="J11" s="65">
        <v>18</v>
      </c>
      <c r="K11" s="30">
        <v>6</v>
      </c>
      <c r="L11" s="72">
        <f>J11/K11</f>
        <v>3</v>
      </c>
      <c r="M11" s="192"/>
      <c r="N11" s="193">
        <f>J11/(3*K11)</f>
        <v>1</v>
      </c>
      <c r="O11" s="192"/>
      <c r="P11" s="65">
        <v>18</v>
      </c>
      <c r="Q11" s="30">
        <v>6</v>
      </c>
      <c r="R11" s="72">
        <f>P11/Q11</f>
        <v>3</v>
      </c>
      <c r="S11" s="192"/>
      <c r="T11" s="194">
        <f>P11/(3*Q11)</f>
        <v>1</v>
      </c>
      <c r="U11" s="55"/>
    </row>
    <row r="12" spans="1:21" ht="6.75" customHeight="1" x14ac:dyDescent="0.35">
      <c r="A12" s="178"/>
      <c r="B12" s="195"/>
      <c r="C12" s="196"/>
      <c r="D12" s="197"/>
      <c r="E12" s="198"/>
      <c r="F12" s="199"/>
      <c r="G12" s="200"/>
      <c r="H12" s="201"/>
      <c r="I12" s="200"/>
      <c r="J12" s="197"/>
      <c r="K12" s="198"/>
      <c r="L12" s="199"/>
      <c r="M12" s="200"/>
      <c r="N12" s="201"/>
      <c r="O12" s="200"/>
      <c r="P12" s="197"/>
      <c r="Q12" s="198"/>
      <c r="R12" s="199"/>
      <c r="S12" s="200"/>
      <c r="T12" s="202"/>
      <c r="U12" s="55"/>
    </row>
    <row r="13" spans="1:21" ht="15.5" x14ac:dyDescent="0.35">
      <c r="A13" s="178"/>
      <c r="B13" s="59" t="s">
        <v>17</v>
      </c>
      <c r="C13" s="245"/>
      <c r="D13" s="65">
        <f>SUM(D9:D11)</f>
        <v>83</v>
      </c>
      <c r="E13" s="30">
        <f>SUM(E9:E11)</f>
        <v>48</v>
      </c>
      <c r="F13" s="72">
        <f>D13/E13</f>
        <v>1.7291666666666667</v>
      </c>
      <c r="G13" s="192"/>
      <c r="H13" s="193">
        <f>D13/(3*E13)</f>
        <v>0.57638888888888884</v>
      </c>
      <c r="I13" s="192"/>
      <c r="J13" s="65">
        <f>SUM(J9:J11)</f>
        <v>111</v>
      </c>
      <c r="K13" s="30">
        <f>SUM(K9:K11)</f>
        <v>48</v>
      </c>
      <c r="L13" s="72">
        <f>J13/K13</f>
        <v>2.3125</v>
      </c>
      <c r="M13" s="192"/>
      <c r="N13" s="193">
        <f>J13/(3*K13)</f>
        <v>0.77083333333333337</v>
      </c>
      <c r="O13" s="192"/>
      <c r="P13" s="65">
        <f>SUM(P9:P11)</f>
        <v>133</v>
      </c>
      <c r="Q13" s="30">
        <f>SUM(Q9:Q11)</f>
        <v>48</v>
      </c>
      <c r="R13" s="72">
        <f>P13/Q13</f>
        <v>2.7708333333333335</v>
      </c>
      <c r="S13" s="192"/>
      <c r="T13" s="194">
        <f>P13/(3*Q13)</f>
        <v>0.92361111111111116</v>
      </c>
      <c r="U13" s="251"/>
    </row>
    <row r="14" spans="1:21" ht="15.5" x14ac:dyDescent="0.35">
      <c r="A14" s="178"/>
      <c r="B14" s="252"/>
      <c r="C14" s="245"/>
      <c r="D14" s="203"/>
      <c r="E14" s="204"/>
      <c r="F14" s="205"/>
      <c r="G14" s="206"/>
      <c r="H14" s="207"/>
      <c r="I14" s="206"/>
      <c r="J14" s="203"/>
      <c r="K14" s="204"/>
      <c r="L14" s="205"/>
      <c r="M14" s="206"/>
      <c r="N14" s="207"/>
      <c r="O14" s="206"/>
      <c r="P14" s="203"/>
      <c r="Q14" s="204"/>
      <c r="R14" s="205"/>
      <c r="S14" s="206"/>
      <c r="T14" s="208"/>
      <c r="U14" s="251"/>
    </row>
    <row r="15" spans="1:21" ht="21" x14ac:dyDescent="0.35">
      <c r="A15" s="178"/>
      <c r="B15" s="24" t="s">
        <v>18</v>
      </c>
      <c r="C15" s="245"/>
      <c r="D15" s="209"/>
      <c r="E15" s="210"/>
      <c r="F15" s="211"/>
      <c r="G15" s="206"/>
      <c r="H15" s="212"/>
      <c r="I15" s="206"/>
      <c r="J15" s="209"/>
      <c r="K15" s="210"/>
      <c r="L15" s="211"/>
      <c r="M15" s="206"/>
      <c r="N15" s="212"/>
      <c r="O15" s="206"/>
      <c r="P15" s="209"/>
      <c r="Q15" s="210"/>
      <c r="R15" s="211"/>
      <c r="S15" s="206"/>
      <c r="T15" s="213"/>
      <c r="U15" s="251"/>
    </row>
    <row r="16" spans="1:21" ht="15.5" x14ac:dyDescent="0.35">
      <c r="A16" s="178"/>
      <c r="B16" s="60" t="s">
        <v>19</v>
      </c>
      <c r="C16" s="245"/>
      <c r="D16" s="209">
        <v>13</v>
      </c>
      <c r="E16" s="210">
        <v>12</v>
      </c>
      <c r="F16" s="72">
        <f>D16/E16</f>
        <v>1.0833333333333333</v>
      </c>
      <c r="G16" s="206"/>
      <c r="H16" s="193">
        <f>D16/(3*E16)</f>
        <v>0.3611111111111111</v>
      </c>
      <c r="I16" s="206"/>
      <c r="J16" s="209">
        <v>24</v>
      </c>
      <c r="K16" s="210">
        <v>12</v>
      </c>
      <c r="L16" s="72">
        <f>J16/K16</f>
        <v>2</v>
      </c>
      <c r="M16" s="206"/>
      <c r="N16" s="193">
        <f>J16/(3*K16)</f>
        <v>0.66666666666666663</v>
      </c>
      <c r="O16" s="206"/>
      <c r="P16" s="209">
        <v>34</v>
      </c>
      <c r="Q16" s="210">
        <v>12</v>
      </c>
      <c r="R16" s="72">
        <f>P16/Q16</f>
        <v>2.8333333333333335</v>
      </c>
      <c r="S16" s="206"/>
      <c r="T16" s="194">
        <f>P16/(3*Q16)</f>
        <v>0.94444444444444442</v>
      </c>
      <c r="U16" s="251"/>
    </row>
    <row r="17" spans="1:21" ht="15.5" x14ac:dyDescent="0.35">
      <c r="A17" s="178"/>
      <c r="B17" s="60" t="s">
        <v>20</v>
      </c>
      <c r="C17" s="245"/>
      <c r="D17" s="209">
        <v>3</v>
      </c>
      <c r="E17" s="210">
        <v>3</v>
      </c>
      <c r="F17" s="72">
        <f>D17/E17</f>
        <v>1</v>
      </c>
      <c r="G17" s="206"/>
      <c r="H17" s="193">
        <f>D17/(3*E17)</f>
        <v>0.33333333333333331</v>
      </c>
      <c r="I17" s="206"/>
      <c r="J17" s="209">
        <v>4</v>
      </c>
      <c r="K17" s="210">
        <v>3</v>
      </c>
      <c r="L17" s="72">
        <f>J17/K17</f>
        <v>1.3333333333333333</v>
      </c>
      <c r="M17" s="206"/>
      <c r="N17" s="193">
        <f>J17/(3*K17)</f>
        <v>0.44444444444444442</v>
      </c>
      <c r="O17" s="206"/>
      <c r="P17" s="209">
        <v>5</v>
      </c>
      <c r="Q17" s="210">
        <v>3</v>
      </c>
      <c r="R17" s="72">
        <f>P17/Q17</f>
        <v>1.6666666666666667</v>
      </c>
      <c r="S17" s="206"/>
      <c r="T17" s="194">
        <f>P17/(3*Q17)</f>
        <v>0.55555555555555558</v>
      </c>
      <c r="U17" s="251"/>
    </row>
    <row r="18" spans="1:21" ht="15.5" x14ac:dyDescent="0.35">
      <c r="A18" s="178"/>
      <c r="B18" s="60" t="s">
        <v>21</v>
      </c>
      <c r="C18" s="245"/>
      <c r="D18" s="209">
        <v>47</v>
      </c>
      <c r="E18" s="210">
        <v>22</v>
      </c>
      <c r="F18" s="72">
        <f>D18/E18</f>
        <v>2.1363636363636362</v>
      </c>
      <c r="G18" s="206"/>
      <c r="H18" s="193">
        <f>D18/(3*E18)</f>
        <v>0.71212121212121215</v>
      </c>
      <c r="I18" s="206"/>
      <c r="J18" s="209">
        <v>57</v>
      </c>
      <c r="K18" s="210">
        <v>22</v>
      </c>
      <c r="L18" s="72">
        <f>J18/K18</f>
        <v>2.5909090909090908</v>
      </c>
      <c r="M18" s="206"/>
      <c r="N18" s="193">
        <f>J18/(3*K18)</f>
        <v>0.86363636363636365</v>
      </c>
      <c r="O18" s="206"/>
      <c r="P18" s="209">
        <v>66</v>
      </c>
      <c r="Q18" s="210">
        <v>22</v>
      </c>
      <c r="R18" s="72">
        <f>P18/Q18</f>
        <v>3</v>
      </c>
      <c r="S18" s="206"/>
      <c r="T18" s="194">
        <f>P18/(3*Q18)</f>
        <v>1</v>
      </c>
      <c r="U18" s="251"/>
    </row>
    <row r="19" spans="1:21" ht="6.75" customHeight="1" x14ac:dyDescent="0.35">
      <c r="A19" s="178"/>
      <c r="B19" s="214"/>
      <c r="C19" s="253"/>
      <c r="D19" s="215"/>
      <c r="E19" s="216"/>
      <c r="F19" s="199"/>
      <c r="G19" s="217"/>
      <c r="H19" s="201"/>
      <c r="I19" s="217"/>
      <c r="J19" s="215"/>
      <c r="K19" s="216"/>
      <c r="L19" s="199"/>
      <c r="M19" s="217"/>
      <c r="N19" s="201"/>
      <c r="O19" s="217"/>
      <c r="P19" s="215"/>
      <c r="Q19" s="216"/>
      <c r="R19" s="199"/>
      <c r="S19" s="217"/>
      <c r="T19" s="202"/>
      <c r="U19" s="251"/>
    </row>
    <row r="20" spans="1:21" ht="15.5" x14ac:dyDescent="0.35">
      <c r="A20" s="178"/>
      <c r="B20" s="61" t="s">
        <v>22</v>
      </c>
      <c r="C20" s="245"/>
      <c r="D20" s="65">
        <f>SUM(D16:D18)</f>
        <v>63</v>
      </c>
      <c r="E20" s="30">
        <f>SUM(E16:E18)</f>
        <v>37</v>
      </c>
      <c r="F20" s="72">
        <f>D20/E20</f>
        <v>1.7027027027027026</v>
      </c>
      <c r="G20" s="192"/>
      <c r="H20" s="193">
        <f>D20/(3*E20)</f>
        <v>0.56756756756756754</v>
      </c>
      <c r="I20" s="192"/>
      <c r="J20" s="65">
        <f>SUM(J16:J18)</f>
        <v>85</v>
      </c>
      <c r="K20" s="30">
        <f>SUM(K16:K18)</f>
        <v>37</v>
      </c>
      <c r="L20" s="72">
        <f>J20/K20</f>
        <v>2.2972972972972974</v>
      </c>
      <c r="M20" s="192"/>
      <c r="N20" s="193">
        <f>J20/(3*K20)</f>
        <v>0.76576576576576572</v>
      </c>
      <c r="O20" s="192"/>
      <c r="P20" s="65">
        <f>SUM(P16:P18)</f>
        <v>105</v>
      </c>
      <c r="Q20" s="30">
        <f>SUM(Q16:Q18)</f>
        <v>37</v>
      </c>
      <c r="R20" s="72">
        <f>P20/Q20</f>
        <v>2.8378378378378377</v>
      </c>
      <c r="S20" s="192"/>
      <c r="T20" s="194">
        <f>P20/(3*Q20)</f>
        <v>0.94594594594594594</v>
      </c>
      <c r="U20" s="251"/>
    </row>
    <row r="21" spans="1:21" ht="15.5" x14ac:dyDescent="0.35">
      <c r="A21" s="178"/>
      <c r="B21" s="252"/>
      <c r="C21" s="245"/>
      <c r="D21" s="203"/>
      <c r="E21" s="204"/>
      <c r="F21" s="205"/>
      <c r="G21" s="206"/>
      <c r="H21" s="207"/>
      <c r="I21" s="206"/>
      <c r="J21" s="203"/>
      <c r="K21" s="204"/>
      <c r="L21" s="205"/>
      <c r="M21" s="206"/>
      <c r="N21" s="207"/>
      <c r="O21" s="206"/>
      <c r="P21" s="203"/>
      <c r="Q21" s="204"/>
      <c r="R21" s="205"/>
      <c r="S21" s="206"/>
      <c r="T21" s="208"/>
      <c r="U21" s="251"/>
    </row>
    <row r="22" spans="1:21" ht="21" x14ac:dyDescent="0.35">
      <c r="A22" s="178"/>
      <c r="B22" s="25" t="s">
        <v>23</v>
      </c>
      <c r="C22" s="245"/>
      <c r="D22" s="209"/>
      <c r="E22" s="210"/>
      <c r="F22" s="211"/>
      <c r="G22" s="206"/>
      <c r="H22" s="212"/>
      <c r="I22" s="206"/>
      <c r="J22" s="209"/>
      <c r="K22" s="210"/>
      <c r="L22" s="211"/>
      <c r="M22" s="206"/>
      <c r="N22" s="212"/>
      <c r="O22" s="206"/>
      <c r="P22" s="209"/>
      <c r="Q22" s="210"/>
      <c r="R22" s="211"/>
      <c r="S22" s="206"/>
      <c r="T22" s="213"/>
      <c r="U22" s="251"/>
    </row>
    <row r="23" spans="1:21" ht="15.5" x14ac:dyDescent="0.35">
      <c r="A23" s="178"/>
      <c r="B23" s="62" t="s">
        <v>24</v>
      </c>
      <c r="C23" s="245"/>
      <c r="D23" s="209">
        <v>21</v>
      </c>
      <c r="E23" s="210">
        <v>8</v>
      </c>
      <c r="F23" s="211">
        <f>D23/E23</f>
        <v>2.625</v>
      </c>
      <c r="G23" s="206"/>
      <c r="H23" s="193">
        <f>D23/(3*E23)</f>
        <v>0.875</v>
      </c>
      <c r="I23" s="206"/>
      <c r="J23" s="209">
        <v>16</v>
      </c>
      <c r="K23" s="210">
        <v>8</v>
      </c>
      <c r="L23" s="211">
        <f>J23/K23</f>
        <v>2</v>
      </c>
      <c r="M23" s="206"/>
      <c r="N23" s="193">
        <f>J23/(3*K23)</f>
        <v>0.66666666666666663</v>
      </c>
      <c r="O23" s="206"/>
      <c r="P23" s="209">
        <v>22</v>
      </c>
      <c r="Q23" s="210">
        <v>8</v>
      </c>
      <c r="R23" s="211">
        <f>P23/Q23</f>
        <v>2.75</v>
      </c>
      <c r="S23" s="206"/>
      <c r="T23" s="194">
        <f>P23/(3*Q23)</f>
        <v>0.91666666666666663</v>
      </c>
      <c r="U23" s="251"/>
    </row>
    <row r="24" spans="1:21" ht="15.5" x14ac:dyDescent="0.35">
      <c r="A24" s="178"/>
      <c r="B24" s="62" t="s">
        <v>25</v>
      </c>
      <c r="C24" s="245"/>
      <c r="D24" s="209">
        <v>24</v>
      </c>
      <c r="E24" s="210">
        <v>9</v>
      </c>
      <c r="F24" s="211">
        <f>D24/E24</f>
        <v>2.6666666666666665</v>
      </c>
      <c r="G24" s="206"/>
      <c r="H24" s="193">
        <f>D24/(3*E24)</f>
        <v>0.88888888888888884</v>
      </c>
      <c r="I24" s="206"/>
      <c r="J24" s="209">
        <v>25</v>
      </c>
      <c r="K24" s="210">
        <v>9</v>
      </c>
      <c r="L24" s="211">
        <f>J24/K24</f>
        <v>2.7777777777777777</v>
      </c>
      <c r="M24" s="206"/>
      <c r="N24" s="193">
        <f>J24/(3*K24)</f>
        <v>0.92592592592592593</v>
      </c>
      <c r="O24" s="206"/>
      <c r="P24" s="209">
        <v>27</v>
      </c>
      <c r="Q24" s="210">
        <v>9</v>
      </c>
      <c r="R24" s="211">
        <f>P24/Q24</f>
        <v>3</v>
      </c>
      <c r="S24" s="206"/>
      <c r="T24" s="194">
        <f>P24/(3*Q24)</f>
        <v>1</v>
      </c>
      <c r="U24" s="251"/>
    </row>
    <row r="25" spans="1:21" ht="15.5" x14ac:dyDescent="0.35">
      <c r="A25" s="178"/>
      <c r="B25" s="62" t="s">
        <v>26</v>
      </c>
      <c r="C25" s="245"/>
      <c r="D25" s="209">
        <v>24</v>
      </c>
      <c r="E25" s="210">
        <v>16</v>
      </c>
      <c r="F25" s="211">
        <f>D25/E25</f>
        <v>1.5</v>
      </c>
      <c r="G25" s="206"/>
      <c r="H25" s="193">
        <f>D25/(3*E25)</f>
        <v>0.5</v>
      </c>
      <c r="I25" s="206"/>
      <c r="J25" s="209">
        <v>35</v>
      </c>
      <c r="K25" s="210">
        <v>16</v>
      </c>
      <c r="L25" s="211">
        <f>J25/K25</f>
        <v>2.1875</v>
      </c>
      <c r="M25" s="206"/>
      <c r="N25" s="193">
        <f>J25/(3*K25)</f>
        <v>0.72916666666666663</v>
      </c>
      <c r="O25" s="206"/>
      <c r="P25" s="209">
        <v>37</v>
      </c>
      <c r="Q25" s="210">
        <v>16</v>
      </c>
      <c r="R25" s="211">
        <f>P25/Q25</f>
        <v>2.3125</v>
      </c>
      <c r="S25" s="206"/>
      <c r="T25" s="194">
        <f>P25/(3*Q25)</f>
        <v>0.77083333333333337</v>
      </c>
      <c r="U25" s="251"/>
    </row>
    <row r="26" spans="1:21" ht="7.5" customHeight="1" x14ac:dyDescent="0.35">
      <c r="A26" s="178"/>
      <c r="B26" s="214"/>
      <c r="C26" s="253"/>
      <c r="D26" s="215"/>
      <c r="E26" s="216"/>
      <c r="F26" s="218"/>
      <c r="G26" s="217"/>
      <c r="H26" s="201"/>
      <c r="I26" s="217"/>
      <c r="J26" s="215"/>
      <c r="K26" s="216"/>
      <c r="L26" s="218"/>
      <c r="M26" s="217"/>
      <c r="N26" s="201"/>
      <c r="O26" s="217"/>
      <c r="P26" s="215"/>
      <c r="Q26" s="216"/>
      <c r="R26" s="218"/>
      <c r="S26" s="217"/>
      <c r="T26" s="202"/>
      <c r="U26" s="251"/>
    </row>
    <row r="27" spans="1:21" ht="15.5" x14ac:dyDescent="0.35">
      <c r="A27" s="178"/>
      <c r="B27" s="63" t="s">
        <v>27</v>
      </c>
      <c r="C27" s="245"/>
      <c r="D27" s="65">
        <f>SUM(D23:D25)</f>
        <v>69</v>
      </c>
      <c r="E27" s="30">
        <f>SUM(E23:E25)</f>
        <v>33</v>
      </c>
      <c r="F27" s="72">
        <f>D27/E27</f>
        <v>2.0909090909090908</v>
      </c>
      <c r="G27" s="192"/>
      <c r="H27" s="193">
        <f>D27/(3*E27)</f>
        <v>0.69696969696969702</v>
      </c>
      <c r="I27" s="192"/>
      <c r="J27" s="65">
        <f>SUM(J23:J25)</f>
        <v>76</v>
      </c>
      <c r="K27" s="30">
        <f>SUM(K23:K25)</f>
        <v>33</v>
      </c>
      <c r="L27" s="72">
        <f>J27/K27</f>
        <v>2.3030303030303032</v>
      </c>
      <c r="M27" s="192"/>
      <c r="N27" s="193">
        <f>J27/(3*K27)</f>
        <v>0.76767676767676762</v>
      </c>
      <c r="O27" s="192"/>
      <c r="P27" s="65">
        <f>SUM(P23:P25)</f>
        <v>86</v>
      </c>
      <c r="Q27" s="30">
        <f>SUM(Q23:Q25)</f>
        <v>33</v>
      </c>
      <c r="R27" s="72">
        <f>P27/Q27</f>
        <v>2.606060606060606</v>
      </c>
      <c r="S27" s="192"/>
      <c r="T27" s="194">
        <f>P27/(3*Q27)</f>
        <v>0.86868686868686873</v>
      </c>
      <c r="U27" s="251"/>
    </row>
    <row r="28" spans="1:21" ht="15.5" x14ac:dyDescent="0.35">
      <c r="A28" s="178"/>
      <c r="B28" s="4"/>
      <c r="C28" s="245"/>
      <c r="D28" s="246"/>
      <c r="E28" s="254"/>
      <c r="F28" s="255"/>
      <c r="G28" s="256"/>
      <c r="H28" s="257"/>
      <c r="I28" s="256"/>
      <c r="J28" s="246"/>
      <c r="K28" s="254"/>
      <c r="L28" s="255"/>
      <c r="M28" s="256"/>
      <c r="N28" s="257"/>
      <c r="O28" s="256"/>
      <c r="P28" s="246"/>
      <c r="Q28" s="254"/>
      <c r="R28" s="255"/>
      <c r="S28" s="256"/>
      <c r="T28" s="76"/>
      <c r="U28" s="251"/>
    </row>
    <row r="29" spans="1:21" ht="19" thickBot="1" x14ac:dyDescent="0.5">
      <c r="A29" s="178"/>
      <c r="B29" s="64" t="s">
        <v>28</v>
      </c>
      <c r="C29" s="70"/>
      <c r="D29" s="66">
        <f>D27+D20+D13</f>
        <v>215</v>
      </c>
      <c r="E29" s="56">
        <f>E27+E20+E13</f>
        <v>118</v>
      </c>
      <c r="F29" s="73">
        <f>D29/E29</f>
        <v>1.8220338983050848</v>
      </c>
      <c r="G29" s="71"/>
      <c r="H29" s="74">
        <f>D29/(3*E29)</f>
        <v>0.60734463276836159</v>
      </c>
      <c r="I29" s="71"/>
      <c r="J29" s="66">
        <f>J27+J20+J13</f>
        <v>272</v>
      </c>
      <c r="K29" s="56">
        <f>K27+K20+K13</f>
        <v>118</v>
      </c>
      <c r="L29" s="73">
        <f>J29/K29</f>
        <v>2.3050847457627119</v>
      </c>
      <c r="M29" s="71"/>
      <c r="N29" s="74">
        <f>J29/(3*K29)</f>
        <v>0.76836158192090398</v>
      </c>
      <c r="O29" s="71"/>
      <c r="P29" s="66">
        <f>P27+P20+P13</f>
        <v>324</v>
      </c>
      <c r="Q29" s="56">
        <f>Q27+Q20+Q13</f>
        <v>118</v>
      </c>
      <c r="R29" s="73">
        <f>P29/Q29</f>
        <v>2.7457627118644066</v>
      </c>
      <c r="S29" s="71"/>
      <c r="T29" s="77">
        <f>P29/(3*Q29)</f>
        <v>0.9152542372881356</v>
      </c>
      <c r="U29" s="251"/>
    </row>
    <row r="30" spans="1:21" ht="16" thickBot="1" x14ac:dyDescent="0.4">
      <c r="A30" s="219"/>
      <c r="B30" s="42"/>
      <c r="C30" s="258"/>
      <c r="D30" s="259"/>
      <c r="E30" s="259"/>
      <c r="F30" s="260"/>
      <c r="G30" s="259"/>
      <c r="H30" s="259"/>
      <c r="I30" s="259"/>
      <c r="J30" s="259"/>
      <c r="K30" s="259"/>
      <c r="L30" s="260"/>
      <c r="M30" s="259"/>
      <c r="N30" s="259"/>
      <c r="O30" s="259"/>
      <c r="P30" s="259"/>
      <c r="Q30" s="259"/>
      <c r="R30" s="260"/>
      <c r="S30" s="259"/>
      <c r="T30" s="57"/>
      <c r="U30" s="261"/>
    </row>
    <row r="31" spans="1:21" ht="15.5" x14ac:dyDescent="0.35">
      <c r="B31" s="262"/>
      <c r="C31" s="262"/>
      <c r="D31" s="263"/>
      <c r="E31" s="262"/>
      <c r="F31" s="262"/>
      <c r="G31" s="262"/>
      <c r="H31" s="262"/>
      <c r="I31" s="262"/>
      <c r="J31" s="263"/>
      <c r="K31" s="262"/>
      <c r="L31" s="262"/>
      <c r="M31" s="262"/>
      <c r="N31" s="262"/>
      <c r="O31" s="262"/>
      <c r="P31" s="263"/>
      <c r="Q31" s="262"/>
      <c r="R31" s="262"/>
      <c r="S31" s="262"/>
      <c r="U31" s="262"/>
    </row>
    <row r="32" spans="1:21" ht="15.5" x14ac:dyDescent="0.35">
      <c r="B32" s="262"/>
      <c r="C32" s="262"/>
      <c r="D32" s="263"/>
      <c r="E32" s="262"/>
      <c r="F32" s="262"/>
      <c r="G32" s="262"/>
      <c r="H32" s="262"/>
      <c r="I32" s="262"/>
      <c r="J32" s="263"/>
      <c r="K32" s="262"/>
      <c r="L32" s="262"/>
      <c r="M32" s="262"/>
      <c r="N32" s="262"/>
      <c r="O32" s="262"/>
      <c r="P32" s="263"/>
      <c r="Q32" s="262"/>
      <c r="R32" s="262"/>
      <c r="S32" s="262"/>
      <c r="U32" s="262"/>
    </row>
    <row r="33" spans="2:21" ht="15.5" x14ac:dyDescent="0.35">
      <c r="B33" s="262"/>
      <c r="C33" s="262"/>
      <c r="D33" s="263"/>
      <c r="E33" s="262"/>
      <c r="F33" s="262"/>
      <c r="G33" s="262"/>
      <c r="H33" s="262"/>
      <c r="I33" s="262"/>
      <c r="J33" s="263"/>
      <c r="K33" s="262"/>
      <c r="L33" s="262"/>
      <c r="M33" s="262"/>
      <c r="N33" s="262"/>
      <c r="O33" s="262"/>
      <c r="P33" s="263"/>
      <c r="Q33" s="262"/>
      <c r="R33" s="262"/>
      <c r="S33" s="262"/>
      <c r="U33" s="262"/>
    </row>
    <row r="34" spans="2:21" ht="15.5" x14ac:dyDescent="0.35">
      <c r="B34" s="262"/>
      <c r="C34" s="262"/>
      <c r="D34" s="263"/>
      <c r="E34" s="262"/>
      <c r="F34" s="262"/>
      <c r="G34" s="262"/>
      <c r="H34" s="262"/>
      <c r="I34" s="262"/>
      <c r="J34" s="263"/>
      <c r="K34" s="262"/>
      <c r="L34" s="262"/>
      <c r="M34" s="262"/>
      <c r="N34" s="262"/>
      <c r="O34" s="262"/>
      <c r="P34" s="263"/>
      <c r="Q34" s="262"/>
      <c r="R34" s="262"/>
      <c r="S34" s="262"/>
      <c r="U34" s="262"/>
    </row>
    <row r="35" spans="2:21" ht="15.5" x14ac:dyDescent="0.35">
      <c r="B35" s="262"/>
      <c r="C35" s="262"/>
      <c r="D35" s="263"/>
      <c r="E35" s="262"/>
      <c r="F35" s="262"/>
      <c r="G35" s="262"/>
      <c r="H35" s="262"/>
      <c r="I35" s="262"/>
      <c r="J35" s="263"/>
      <c r="K35" s="262"/>
      <c r="L35" s="262"/>
      <c r="M35" s="262"/>
      <c r="N35" s="262"/>
      <c r="O35" s="262"/>
      <c r="P35" s="263"/>
      <c r="Q35" s="262"/>
      <c r="R35" s="262"/>
      <c r="S35" s="262"/>
      <c r="U35" s="262"/>
    </row>
    <row r="36" spans="2:21" ht="15.5" x14ac:dyDescent="0.35">
      <c r="B36" s="262"/>
      <c r="C36" s="262"/>
      <c r="D36" s="263"/>
      <c r="E36" s="262"/>
      <c r="F36" s="262"/>
      <c r="G36" s="262"/>
      <c r="H36" s="262"/>
      <c r="I36" s="262"/>
      <c r="J36" s="263"/>
      <c r="K36" s="262"/>
      <c r="L36" s="262"/>
      <c r="M36" s="262"/>
      <c r="N36" s="262"/>
      <c r="O36" s="262"/>
      <c r="P36" s="263"/>
      <c r="Q36" s="262"/>
      <c r="R36" s="262"/>
      <c r="S36" s="262"/>
      <c r="U36" s="262"/>
    </row>
    <row r="37" spans="2:21" ht="15.5" x14ac:dyDescent="0.35">
      <c r="B37" s="262"/>
      <c r="C37" s="262"/>
      <c r="D37" s="263"/>
      <c r="E37" s="262"/>
      <c r="F37" s="262"/>
      <c r="G37" s="262"/>
      <c r="H37" s="262"/>
      <c r="I37" s="262"/>
      <c r="J37" s="263"/>
      <c r="K37" s="262"/>
      <c r="L37" s="262"/>
      <c r="M37" s="262"/>
      <c r="N37" s="262"/>
      <c r="O37" s="262"/>
      <c r="P37" s="263"/>
      <c r="Q37" s="262"/>
      <c r="R37" s="262"/>
      <c r="S37" s="262"/>
      <c r="U37" s="262"/>
    </row>
    <row r="38" spans="2:21" ht="15.5" x14ac:dyDescent="0.35">
      <c r="B38" s="262"/>
      <c r="C38" s="262"/>
      <c r="D38" s="263"/>
      <c r="E38" s="262"/>
      <c r="F38" s="262"/>
      <c r="G38" s="262"/>
      <c r="H38" s="262"/>
      <c r="I38" s="262"/>
      <c r="J38" s="263"/>
      <c r="K38" s="262"/>
      <c r="L38" s="262"/>
      <c r="M38" s="262"/>
      <c r="N38" s="262"/>
      <c r="O38" s="262"/>
      <c r="P38" s="263"/>
      <c r="Q38" s="262"/>
      <c r="R38" s="262"/>
      <c r="S38" s="262"/>
      <c r="U38" s="262"/>
    </row>
    <row r="39" spans="2:21" ht="15.5" x14ac:dyDescent="0.35">
      <c r="B39" s="262"/>
      <c r="C39" s="262"/>
      <c r="D39" s="263"/>
      <c r="E39" s="262"/>
      <c r="F39" s="262"/>
      <c r="G39" s="262"/>
      <c r="H39" s="262"/>
      <c r="I39" s="262"/>
      <c r="J39" s="263"/>
      <c r="K39" s="262"/>
      <c r="L39" s="262"/>
      <c r="M39" s="262"/>
      <c r="N39" s="262"/>
      <c r="O39" s="262"/>
      <c r="P39" s="263"/>
      <c r="Q39" s="262"/>
      <c r="R39" s="262"/>
      <c r="S39" s="262"/>
      <c r="U39" s="262"/>
    </row>
    <row r="40" spans="2:21" ht="15.5" x14ac:dyDescent="0.35">
      <c r="B40" s="262"/>
      <c r="C40" s="262"/>
      <c r="D40" s="263"/>
      <c r="E40" s="262"/>
      <c r="F40" s="262"/>
      <c r="G40" s="262"/>
      <c r="H40" s="262"/>
      <c r="I40" s="262"/>
      <c r="J40" s="263"/>
      <c r="K40" s="262"/>
      <c r="L40" s="262"/>
      <c r="M40" s="262"/>
      <c r="N40" s="262"/>
      <c r="O40" s="262"/>
      <c r="P40" s="263"/>
      <c r="Q40" s="262"/>
      <c r="R40" s="262"/>
      <c r="S40" s="262"/>
      <c r="U40" s="262"/>
    </row>
    <row r="41" spans="2:21" ht="15.5" x14ac:dyDescent="0.35">
      <c r="B41" s="262"/>
      <c r="C41" s="262"/>
      <c r="D41" s="263"/>
      <c r="E41" s="262"/>
      <c r="F41" s="262"/>
      <c r="G41" s="262"/>
      <c r="H41" s="262"/>
      <c r="I41" s="262"/>
      <c r="J41" s="263"/>
      <c r="K41" s="262"/>
      <c r="L41" s="262"/>
      <c r="M41" s="262"/>
      <c r="N41" s="262"/>
      <c r="O41" s="262"/>
      <c r="P41" s="263"/>
      <c r="Q41" s="262"/>
      <c r="R41" s="262"/>
      <c r="S41" s="262"/>
      <c r="U41" s="262"/>
    </row>
    <row r="42" spans="2:21" ht="15.5" x14ac:dyDescent="0.35">
      <c r="B42" s="262"/>
      <c r="C42" s="262"/>
      <c r="D42" s="263"/>
      <c r="E42" s="262"/>
      <c r="F42" s="262"/>
      <c r="G42" s="262"/>
      <c r="H42" s="262"/>
      <c r="I42" s="262"/>
      <c r="J42" s="263"/>
      <c r="K42" s="262"/>
      <c r="L42" s="262"/>
      <c r="M42" s="262"/>
      <c r="N42" s="262"/>
      <c r="O42" s="262"/>
      <c r="P42" s="263"/>
      <c r="Q42" s="262"/>
      <c r="R42" s="262"/>
      <c r="S42" s="262"/>
      <c r="U42" s="262"/>
    </row>
    <row r="43" spans="2:21" ht="15.5" x14ac:dyDescent="0.35">
      <c r="B43" s="262"/>
      <c r="C43" s="262"/>
      <c r="D43" s="263"/>
      <c r="E43" s="262"/>
      <c r="F43" s="262"/>
      <c r="G43" s="262"/>
      <c r="H43" s="262"/>
      <c r="I43" s="262"/>
      <c r="J43" s="263"/>
      <c r="K43" s="262"/>
      <c r="L43" s="262"/>
      <c r="M43" s="262"/>
      <c r="N43" s="262"/>
      <c r="O43" s="262"/>
      <c r="P43" s="263"/>
      <c r="Q43" s="262"/>
      <c r="R43" s="262"/>
      <c r="S43" s="262"/>
      <c r="U43" s="262"/>
    </row>
    <row r="44" spans="2:21" ht="15.5" x14ac:dyDescent="0.35">
      <c r="B44" s="262"/>
      <c r="C44" s="262"/>
      <c r="D44" s="263"/>
      <c r="E44" s="262"/>
      <c r="F44" s="262"/>
      <c r="G44" s="262"/>
      <c r="H44" s="262"/>
      <c r="I44" s="262"/>
      <c r="J44" s="263"/>
      <c r="K44" s="262"/>
      <c r="L44" s="262"/>
      <c r="M44" s="262"/>
      <c r="N44" s="262"/>
      <c r="O44" s="262"/>
      <c r="P44" s="263"/>
      <c r="Q44" s="262"/>
      <c r="R44" s="262"/>
      <c r="S44" s="262"/>
      <c r="U44" s="262"/>
    </row>
    <row r="45" spans="2:21" ht="15.5" x14ac:dyDescent="0.35">
      <c r="B45" s="262"/>
      <c r="C45" s="262"/>
      <c r="D45" s="263"/>
      <c r="E45" s="262"/>
      <c r="F45" s="262"/>
      <c r="G45" s="262"/>
      <c r="H45" s="262"/>
      <c r="I45" s="262"/>
      <c r="J45" s="263"/>
      <c r="K45" s="262"/>
      <c r="L45" s="262"/>
      <c r="M45" s="262"/>
      <c r="N45" s="262"/>
      <c r="O45" s="262"/>
      <c r="P45" s="263"/>
      <c r="Q45" s="262"/>
      <c r="R45" s="262"/>
      <c r="S45" s="262"/>
      <c r="U45" s="262"/>
    </row>
    <row r="46" spans="2:21" ht="15.5" x14ac:dyDescent="0.35">
      <c r="B46" s="262"/>
      <c r="C46" s="262"/>
      <c r="D46" s="263"/>
      <c r="E46" s="262"/>
      <c r="F46" s="262"/>
      <c r="G46" s="262"/>
      <c r="H46" s="262"/>
      <c r="I46" s="262"/>
      <c r="J46" s="263"/>
      <c r="K46" s="262"/>
      <c r="L46" s="262"/>
      <c r="M46" s="262"/>
      <c r="N46" s="262"/>
      <c r="O46" s="262"/>
      <c r="P46" s="263"/>
      <c r="Q46" s="262"/>
      <c r="R46" s="262"/>
      <c r="S46" s="262"/>
      <c r="U46" s="262"/>
    </row>
    <row r="47" spans="2:21" ht="15.5" x14ac:dyDescent="0.35">
      <c r="B47" s="262"/>
      <c r="C47" s="262"/>
      <c r="D47" s="263"/>
      <c r="E47" s="262"/>
      <c r="F47" s="262"/>
      <c r="G47" s="262"/>
      <c r="H47" s="262"/>
      <c r="I47" s="262"/>
      <c r="J47" s="263"/>
      <c r="K47" s="262"/>
      <c r="L47" s="262"/>
      <c r="M47" s="262"/>
      <c r="N47" s="262"/>
      <c r="O47" s="262"/>
      <c r="P47" s="263"/>
      <c r="Q47" s="262"/>
      <c r="R47" s="262"/>
      <c r="S47" s="262"/>
      <c r="U47" s="262"/>
    </row>
    <row r="48" spans="2:21" ht="15.5" x14ac:dyDescent="0.35">
      <c r="B48" s="262"/>
      <c r="C48" s="262"/>
      <c r="D48" s="263"/>
      <c r="E48" s="262"/>
      <c r="F48" s="262"/>
      <c r="G48" s="262"/>
      <c r="H48" s="262"/>
      <c r="I48" s="262"/>
      <c r="J48" s="263"/>
      <c r="K48" s="262"/>
      <c r="L48" s="262"/>
      <c r="M48" s="262"/>
      <c r="N48" s="262"/>
      <c r="O48" s="262"/>
      <c r="P48" s="263"/>
      <c r="Q48" s="262"/>
      <c r="R48" s="262"/>
      <c r="S48" s="262"/>
      <c r="U48" s="262"/>
    </row>
    <row r="49" spans="2:21" ht="15.5" x14ac:dyDescent="0.35">
      <c r="B49" s="262"/>
      <c r="C49" s="262"/>
      <c r="D49" s="263"/>
      <c r="E49" s="262"/>
      <c r="F49" s="262"/>
      <c r="G49" s="262"/>
      <c r="H49" s="262"/>
      <c r="I49" s="262"/>
      <c r="J49" s="263"/>
      <c r="K49" s="262"/>
      <c r="L49" s="262"/>
      <c r="M49" s="262"/>
      <c r="N49" s="262"/>
      <c r="O49" s="262"/>
      <c r="P49" s="263"/>
      <c r="Q49" s="262"/>
      <c r="R49" s="262"/>
      <c r="S49" s="262"/>
      <c r="U49" s="262"/>
    </row>
    <row r="50" spans="2:21" ht="15.5" x14ac:dyDescent="0.35">
      <c r="B50" s="262"/>
      <c r="C50" s="262"/>
      <c r="D50" s="263"/>
      <c r="E50" s="262"/>
      <c r="F50" s="262"/>
      <c r="G50" s="262"/>
      <c r="H50" s="262"/>
      <c r="I50" s="262"/>
      <c r="J50" s="263"/>
      <c r="K50" s="262"/>
      <c r="L50" s="262"/>
      <c r="M50" s="262"/>
      <c r="N50" s="262"/>
      <c r="O50" s="262"/>
      <c r="P50" s="263"/>
      <c r="Q50" s="262"/>
      <c r="R50" s="262"/>
      <c r="S50" s="262"/>
      <c r="U50" s="262"/>
    </row>
    <row r="51" spans="2:21" ht="15.5" x14ac:dyDescent="0.35">
      <c r="B51" s="262"/>
      <c r="C51" s="262"/>
      <c r="D51" s="263"/>
      <c r="E51" s="262"/>
      <c r="F51" s="262"/>
      <c r="G51" s="262"/>
      <c r="H51" s="262"/>
      <c r="I51" s="262"/>
      <c r="J51" s="263"/>
      <c r="K51" s="262"/>
      <c r="L51" s="262"/>
      <c r="M51" s="262"/>
      <c r="N51" s="262"/>
      <c r="O51" s="262"/>
      <c r="P51" s="263"/>
      <c r="Q51" s="262"/>
      <c r="R51" s="262"/>
      <c r="S51" s="262"/>
      <c r="U51" s="262"/>
    </row>
    <row r="52" spans="2:21" ht="15.5" x14ac:dyDescent="0.35">
      <c r="B52" s="262"/>
      <c r="C52" s="262"/>
      <c r="D52" s="263"/>
      <c r="E52" s="262"/>
      <c r="F52" s="262"/>
      <c r="G52" s="262"/>
      <c r="H52" s="262"/>
      <c r="I52" s="262"/>
      <c r="J52" s="263"/>
      <c r="K52" s="262"/>
      <c r="L52" s="262"/>
      <c r="M52" s="262"/>
      <c r="N52" s="262"/>
      <c r="O52" s="262"/>
      <c r="P52" s="263"/>
      <c r="Q52" s="262"/>
      <c r="R52" s="262"/>
      <c r="S52" s="262"/>
      <c r="U52" s="262"/>
    </row>
    <row r="53" spans="2:21" ht="15.5" x14ac:dyDescent="0.35">
      <c r="B53" s="262"/>
      <c r="C53" s="262"/>
      <c r="D53" s="263"/>
      <c r="E53" s="262"/>
      <c r="F53" s="262"/>
      <c r="G53" s="262"/>
      <c r="H53" s="262"/>
      <c r="I53" s="262"/>
      <c r="J53" s="263"/>
      <c r="K53" s="262"/>
      <c r="L53" s="262"/>
      <c r="M53" s="262"/>
      <c r="N53" s="262"/>
      <c r="O53" s="262"/>
      <c r="P53" s="263"/>
      <c r="Q53" s="262"/>
      <c r="R53" s="262"/>
      <c r="S53" s="262"/>
      <c r="U53" s="262"/>
    </row>
    <row r="54" spans="2:21" ht="15.5" x14ac:dyDescent="0.35">
      <c r="B54" s="262"/>
      <c r="C54" s="262"/>
      <c r="D54" s="263"/>
      <c r="E54" s="262"/>
      <c r="F54" s="262"/>
      <c r="G54" s="262"/>
      <c r="H54" s="262"/>
      <c r="I54" s="262"/>
      <c r="J54" s="263"/>
      <c r="K54" s="262"/>
      <c r="L54" s="262"/>
      <c r="M54" s="262"/>
      <c r="N54" s="262"/>
      <c r="O54" s="262"/>
      <c r="P54" s="263"/>
      <c r="Q54" s="262"/>
      <c r="R54" s="262"/>
      <c r="S54" s="262"/>
      <c r="U54" s="262"/>
    </row>
    <row r="55" spans="2:21" ht="15.5" x14ac:dyDescent="0.35">
      <c r="B55" s="262"/>
      <c r="C55" s="262"/>
      <c r="D55" s="263"/>
      <c r="E55" s="262"/>
      <c r="F55" s="262"/>
      <c r="G55" s="262"/>
      <c r="H55" s="262"/>
      <c r="I55" s="262"/>
      <c r="J55" s="263"/>
      <c r="K55" s="262"/>
      <c r="L55" s="262"/>
      <c r="M55" s="262"/>
      <c r="N55" s="262"/>
      <c r="O55" s="262"/>
      <c r="P55" s="263"/>
      <c r="Q55" s="262"/>
      <c r="R55" s="262"/>
      <c r="S55" s="262"/>
      <c r="U55" s="262"/>
    </row>
    <row r="56" spans="2:21" ht="15.5" x14ac:dyDescent="0.35">
      <c r="B56" s="262"/>
      <c r="C56" s="262"/>
      <c r="D56" s="263"/>
      <c r="E56" s="262"/>
      <c r="F56" s="262"/>
      <c r="G56" s="262"/>
      <c r="H56" s="262"/>
      <c r="I56" s="262"/>
      <c r="J56" s="263"/>
      <c r="K56" s="262"/>
      <c r="L56" s="262"/>
      <c r="M56" s="262"/>
      <c r="N56" s="262"/>
      <c r="O56" s="262"/>
      <c r="P56" s="263"/>
      <c r="Q56" s="262"/>
      <c r="R56" s="262"/>
      <c r="S56" s="262"/>
      <c r="U56" s="262"/>
    </row>
    <row r="57" spans="2:21" ht="15.5" x14ac:dyDescent="0.35">
      <c r="B57" s="262"/>
      <c r="C57" s="262"/>
      <c r="D57" s="263"/>
      <c r="E57" s="262"/>
      <c r="F57" s="262"/>
      <c r="G57" s="262"/>
      <c r="H57" s="262"/>
      <c r="I57" s="262"/>
      <c r="J57" s="263"/>
      <c r="K57" s="262"/>
      <c r="L57" s="262"/>
      <c r="M57" s="262"/>
      <c r="N57" s="262"/>
      <c r="O57" s="262"/>
      <c r="P57" s="263"/>
      <c r="Q57" s="262"/>
      <c r="R57" s="262"/>
      <c r="S57" s="262"/>
      <c r="U57" s="262"/>
    </row>
    <row r="58" spans="2:21" ht="15.5" x14ac:dyDescent="0.35">
      <c r="B58" s="262"/>
      <c r="C58" s="262"/>
      <c r="D58" s="263"/>
      <c r="E58" s="262"/>
      <c r="F58" s="262"/>
      <c r="G58" s="262"/>
      <c r="H58" s="262"/>
      <c r="I58" s="262"/>
      <c r="J58" s="263"/>
      <c r="K58" s="262"/>
      <c r="L58" s="262"/>
      <c r="M58" s="262"/>
      <c r="N58" s="262"/>
      <c r="O58" s="262"/>
      <c r="P58" s="263"/>
      <c r="Q58" s="262"/>
      <c r="R58" s="262"/>
      <c r="S58" s="262"/>
      <c r="U58" s="262"/>
    </row>
    <row r="59" spans="2:21" ht="15.5" x14ac:dyDescent="0.35">
      <c r="B59" s="262"/>
      <c r="C59" s="262"/>
      <c r="D59" s="263"/>
      <c r="E59" s="262"/>
      <c r="F59" s="262"/>
      <c r="G59" s="262"/>
      <c r="H59" s="262"/>
      <c r="I59" s="262"/>
      <c r="J59" s="263"/>
      <c r="K59" s="262"/>
      <c r="L59" s="262"/>
      <c r="M59" s="262"/>
      <c r="N59" s="262"/>
      <c r="O59" s="262"/>
      <c r="P59" s="263"/>
      <c r="Q59" s="262"/>
      <c r="R59" s="262"/>
      <c r="S59" s="262"/>
      <c r="U59" s="262"/>
    </row>
    <row r="60" spans="2:21" ht="15.5" x14ac:dyDescent="0.35">
      <c r="B60" s="262"/>
      <c r="C60" s="262"/>
      <c r="D60" s="263"/>
      <c r="E60" s="262"/>
      <c r="F60" s="262"/>
      <c r="G60" s="262"/>
      <c r="H60" s="262"/>
      <c r="I60" s="262"/>
      <c r="J60" s="263"/>
      <c r="K60" s="262"/>
      <c r="L60" s="262"/>
      <c r="M60" s="262"/>
      <c r="N60" s="262"/>
      <c r="O60" s="262"/>
      <c r="P60" s="263"/>
      <c r="Q60" s="262"/>
      <c r="R60" s="262"/>
      <c r="S60" s="262"/>
      <c r="U60" s="262"/>
    </row>
    <row r="61" spans="2:21" ht="15.5" x14ac:dyDescent="0.35">
      <c r="B61" s="262"/>
      <c r="C61" s="262"/>
      <c r="D61" s="263"/>
      <c r="E61" s="262"/>
      <c r="F61" s="262"/>
      <c r="G61" s="262"/>
      <c r="H61" s="262"/>
      <c r="I61" s="262"/>
      <c r="J61" s="263"/>
      <c r="K61" s="262"/>
      <c r="L61" s="262"/>
      <c r="M61" s="262"/>
      <c r="N61" s="262"/>
      <c r="O61" s="262"/>
      <c r="P61" s="263"/>
      <c r="Q61" s="262"/>
      <c r="R61" s="262"/>
      <c r="S61" s="262"/>
      <c r="U61" s="262"/>
    </row>
    <row r="62" spans="2:21" ht="15.5" x14ac:dyDescent="0.35">
      <c r="B62" s="262"/>
      <c r="C62" s="262"/>
      <c r="D62" s="263"/>
      <c r="E62" s="262"/>
      <c r="F62" s="262"/>
      <c r="G62" s="262"/>
      <c r="H62" s="262"/>
      <c r="I62" s="262"/>
      <c r="J62" s="263"/>
      <c r="K62" s="262"/>
      <c r="L62" s="262"/>
      <c r="M62" s="262"/>
      <c r="N62" s="262"/>
      <c r="O62" s="262"/>
      <c r="P62" s="263"/>
      <c r="Q62" s="262"/>
      <c r="R62" s="262"/>
      <c r="S62" s="262"/>
      <c r="U62" s="262"/>
    </row>
    <row r="63" spans="2:21" ht="15.5" x14ac:dyDescent="0.35">
      <c r="B63" s="262"/>
      <c r="C63" s="262"/>
      <c r="D63" s="263"/>
      <c r="E63" s="262"/>
      <c r="F63" s="262"/>
      <c r="G63" s="262"/>
      <c r="H63" s="262"/>
      <c r="I63" s="262"/>
      <c r="J63" s="263"/>
      <c r="K63" s="262"/>
      <c r="L63" s="262"/>
      <c r="M63" s="262"/>
      <c r="N63" s="262"/>
      <c r="O63" s="262"/>
      <c r="P63" s="263"/>
      <c r="Q63" s="262"/>
      <c r="R63" s="262"/>
      <c r="S63" s="262"/>
      <c r="U63" s="262"/>
    </row>
    <row r="64" spans="2:21" ht="15.5" x14ac:dyDescent="0.35">
      <c r="B64" s="262"/>
      <c r="C64" s="262"/>
      <c r="D64" s="263"/>
      <c r="E64" s="262"/>
      <c r="F64" s="262"/>
      <c r="G64" s="262"/>
      <c r="H64" s="262"/>
      <c r="I64" s="262"/>
      <c r="J64" s="263"/>
      <c r="K64" s="262"/>
      <c r="L64" s="262"/>
      <c r="M64" s="262"/>
      <c r="N64" s="262"/>
      <c r="O64" s="262"/>
      <c r="P64" s="263"/>
      <c r="Q64" s="262"/>
      <c r="R64" s="262"/>
      <c r="S64" s="262"/>
      <c r="U64" s="262"/>
    </row>
    <row r="65" spans="2:21" ht="15.5" x14ac:dyDescent="0.35">
      <c r="B65" s="262"/>
      <c r="C65" s="262"/>
      <c r="D65" s="263"/>
      <c r="E65" s="262"/>
      <c r="F65" s="262"/>
      <c r="G65" s="262"/>
      <c r="H65" s="262"/>
      <c r="I65" s="262"/>
      <c r="J65" s="263"/>
      <c r="K65" s="262"/>
      <c r="L65" s="262"/>
      <c r="M65" s="262"/>
      <c r="N65" s="262"/>
      <c r="O65" s="262"/>
      <c r="P65" s="263"/>
      <c r="Q65" s="262"/>
      <c r="R65" s="262"/>
      <c r="S65" s="262"/>
      <c r="U65" s="262"/>
    </row>
    <row r="66" spans="2:21" ht="15.5" x14ac:dyDescent="0.35">
      <c r="B66" s="262"/>
      <c r="C66" s="262"/>
      <c r="D66" s="263"/>
      <c r="E66" s="262"/>
      <c r="F66" s="262"/>
      <c r="G66" s="262"/>
      <c r="H66" s="262"/>
      <c r="I66" s="262"/>
      <c r="J66" s="263"/>
      <c r="K66" s="262"/>
      <c r="L66" s="262"/>
      <c r="M66" s="262"/>
      <c r="N66" s="262"/>
      <c r="O66" s="262"/>
      <c r="P66" s="263"/>
      <c r="Q66" s="262"/>
      <c r="R66" s="262"/>
      <c r="S66" s="262"/>
      <c r="U66" s="262"/>
    </row>
    <row r="67" spans="2:21" ht="15.5" x14ac:dyDescent="0.35">
      <c r="B67" s="262"/>
      <c r="C67" s="262"/>
      <c r="D67" s="263"/>
      <c r="E67" s="262"/>
      <c r="F67" s="262"/>
      <c r="G67" s="262"/>
      <c r="H67" s="262"/>
      <c r="I67" s="262"/>
      <c r="J67" s="263"/>
      <c r="K67" s="262"/>
      <c r="L67" s="262"/>
      <c r="M67" s="262"/>
      <c r="N67" s="262"/>
      <c r="O67" s="262"/>
      <c r="P67" s="263"/>
      <c r="Q67" s="262"/>
      <c r="R67" s="262"/>
      <c r="S67" s="262"/>
      <c r="U67" s="262"/>
    </row>
    <row r="68" spans="2:21" ht="15.5" x14ac:dyDescent="0.35">
      <c r="B68" s="262"/>
      <c r="C68" s="262"/>
      <c r="D68" s="263"/>
      <c r="E68" s="262"/>
      <c r="F68" s="262"/>
      <c r="G68" s="262"/>
      <c r="H68" s="262"/>
      <c r="I68" s="262"/>
      <c r="J68" s="263"/>
      <c r="K68" s="262"/>
      <c r="L68" s="262"/>
      <c r="M68" s="262"/>
      <c r="N68" s="262"/>
      <c r="O68" s="262"/>
      <c r="P68" s="263"/>
      <c r="Q68" s="262"/>
      <c r="R68" s="262"/>
      <c r="S68" s="262"/>
      <c r="U68" s="262"/>
    </row>
    <row r="69" spans="2:21" ht="15.5" x14ac:dyDescent="0.35">
      <c r="B69" s="262"/>
      <c r="C69" s="262"/>
      <c r="D69" s="263"/>
      <c r="E69" s="262"/>
      <c r="F69" s="262"/>
      <c r="G69" s="262"/>
      <c r="H69" s="262"/>
      <c r="I69" s="262"/>
      <c r="J69" s="263"/>
      <c r="K69" s="262"/>
      <c r="L69" s="262"/>
      <c r="M69" s="262"/>
      <c r="N69" s="262"/>
      <c r="O69" s="262"/>
      <c r="P69" s="263"/>
      <c r="Q69" s="262"/>
      <c r="R69" s="262"/>
      <c r="S69" s="262"/>
      <c r="U69" s="262"/>
    </row>
    <row r="70" spans="2:21" ht="15.5" x14ac:dyDescent="0.35">
      <c r="B70" s="262"/>
      <c r="C70" s="262"/>
      <c r="D70" s="263"/>
      <c r="E70" s="262"/>
      <c r="F70" s="262"/>
      <c r="G70" s="262"/>
      <c r="H70" s="262"/>
      <c r="I70" s="262"/>
      <c r="J70" s="263"/>
      <c r="K70" s="262"/>
      <c r="L70" s="262"/>
      <c r="M70" s="262"/>
      <c r="N70" s="262"/>
      <c r="O70" s="262"/>
      <c r="P70" s="263"/>
      <c r="Q70" s="262"/>
      <c r="R70" s="262"/>
      <c r="S70" s="262"/>
      <c r="U70" s="262"/>
    </row>
    <row r="71" spans="2:21" ht="15.5" x14ac:dyDescent="0.35">
      <c r="B71" s="262"/>
      <c r="C71" s="262"/>
      <c r="D71" s="263"/>
      <c r="E71" s="262"/>
      <c r="F71" s="262"/>
      <c r="G71" s="262"/>
      <c r="H71" s="262"/>
      <c r="I71" s="262"/>
      <c r="J71" s="263"/>
      <c r="K71" s="262"/>
      <c r="L71" s="262"/>
      <c r="M71" s="262"/>
      <c r="N71" s="262"/>
      <c r="O71" s="262"/>
      <c r="P71" s="263"/>
      <c r="Q71" s="262"/>
      <c r="R71" s="262"/>
      <c r="S71" s="262"/>
      <c r="U71" s="262"/>
    </row>
    <row r="72" spans="2:21" ht="15.5" x14ac:dyDescent="0.35">
      <c r="B72" s="262"/>
      <c r="C72" s="262"/>
      <c r="D72" s="263"/>
      <c r="E72" s="262"/>
      <c r="F72" s="262"/>
      <c r="G72" s="262"/>
      <c r="H72" s="262"/>
      <c r="I72" s="262"/>
      <c r="J72" s="263"/>
      <c r="K72" s="262"/>
      <c r="L72" s="262"/>
      <c r="M72" s="262"/>
      <c r="N72" s="262"/>
      <c r="O72" s="262"/>
      <c r="P72" s="263"/>
      <c r="Q72" s="262"/>
      <c r="R72" s="262"/>
      <c r="S72" s="262"/>
      <c r="U72" s="262"/>
    </row>
    <row r="73" spans="2:21" ht="15.5" x14ac:dyDescent="0.35">
      <c r="B73" s="262"/>
      <c r="C73" s="262"/>
      <c r="D73" s="263"/>
      <c r="E73" s="262"/>
      <c r="F73" s="262"/>
      <c r="G73" s="262"/>
      <c r="H73" s="262"/>
      <c r="I73" s="262"/>
      <c r="J73" s="263"/>
      <c r="K73" s="262"/>
      <c r="L73" s="262"/>
      <c r="M73" s="262"/>
      <c r="N73" s="262"/>
      <c r="O73" s="262"/>
      <c r="P73" s="263"/>
      <c r="Q73" s="262"/>
      <c r="R73" s="262"/>
      <c r="S73" s="262"/>
      <c r="U73" s="262"/>
    </row>
    <row r="74" spans="2:21" ht="15.5" x14ac:dyDescent="0.35">
      <c r="B74" s="262"/>
      <c r="C74" s="262"/>
      <c r="D74" s="263"/>
      <c r="E74" s="262"/>
      <c r="F74" s="262"/>
      <c r="G74" s="262"/>
      <c r="H74" s="262"/>
      <c r="I74" s="262"/>
      <c r="J74" s="263"/>
      <c r="K74" s="262"/>
      <c r="L74" s="262"/>
      <c r="M74" s="262"/>
      <c r="N74" s="262"/>
      <c r="O74" s="262"/>
      <c r="P74" s="263"/>
      <c r="Q74" s="262"/>
      <c r="R74" s="262"/>
      <c r="S74" s="262"/>
      <c r="U74" s="262"/>
    </row>
    <row r="75" spans="2:21" ht="15.5" x14ac:dyDescent="0.35">
      <c r="B75" s="262"/>
      <c r="C75" s="262"/>
      <c r="D75" s="263"/>
      <c r="E75" s="262"/>
      <c r="F75" s="262"/>
      <c r="G75" s="262"/>
      <c r="H75" s="262"/>
      <c r="I75" s="262"/>
      <c r="J75" s="263"/>
      <c r="K75" s="262"/>
      <c r="L75" s="262"/>
      <c r="M75" s="262"/>
      <c r="N75" s="262"/>
      <c r="O75" s="262"/>
      <c r="P75" s="263"/>
      <c r="Q75" s="262"/>
      <c r="R75" s="262"/>
      <c r="S75" s="262"/>
      <c r="U75" s="262"/>
    </row>
    <row r="76" spans="2:21" ht="15.5" x14ac:dyDescent="0.35">
      <c r="B76" s="262"/>
      <c r="C76" s="262"/>
      <c r="D76" s="263"/>
      <c r="E76" s="262"/>
      <c r="F76" s="262"/>
      <c r="G76" s="262"/>
      <c r="H76" s="262"/>
      <c r="I76" s="262"/>
      <c r="J76" s="263"/>
      <c r="K76" s="262"/>
      <c r="L76" s="262"/>
      <c r="M76" s="262"/>
      <c r="N76" s="262"/>
      <c r="O76" s="262"/>
      <c r="P76" s="263"/>
      <c r="Q76" s="262"/>
      <c r="R76" s="262"/>
      <c r="S76" s="262"/>
      <c r="U76" s="262"/>
    </row>
    <row r="77" spans="2:21" ht="15.5" x14ac:dyDescent="0.35">
      <c r="B77" s="262"/>
      <c r="C77" s="262"/>
      <c r="D77" s="263"/>
      <c r="E77" s="262"/>
      <c r="F77" s="262"/>
      <c r="G77" s="262"/>
      <c r="H77" s="262"/>
      <c r="I77" s="262"/>
      <c r="J77" s="263"/>
      <c r="K77" s="262"/>
      <c r="L77" s="262"/>
      <c r="M77" s="262"/>
      <c r="N77" s="262"/>
      <c r="O77" s="262"/>
      <c r="P77" s="263"/>
      <c r="Q77" s="262"/>
      <c r="R77" s="262"/>
      <c r="S77" s="262"/>
      <c r="U77" s="262"/>
    </row>
    <row r="78" spans="2:21" ht="15.5" x14ac:dyDescent="0.35">
      <c r="B78" s="262"/>
      <c r="C78" s="262"/>
      <c r="D78" s="263"/>
      <c r="E78" s="262"/>
      <c r="F78" s="262"/>
      <c r="G78" s="262"/>
      <c r="H78" s="262"/>
      <c r="I78" s="262"/>
      <c r="J78" s="263"/>
      <c r="K78" s="262"/>
      <c r="L78" s="262"/>
      <c r="M78" s="262"/>
      <c r="N78" s="262"/>
      <c r="O78" s="262"/>
      <c r="P78" s="263"/>
      <c r="Q78" s="262"/>
      <c r="R78" s="262"/>
      <c r="S78" s="262"/>
      <c r="U78" s="262"/>
    </row>
    <row r="79" spans="2:21" ht="15.5" x14ac:dyDescent="0.35">
      <c r="B79" s="262"/>
      <c r="C79" s="262"/>
      <c r="D79" s="263"/>
      <c r="E79" s="262"/>
      <c r="F79" s="262"/>
      <c r="G79" s="262"/>
      <c r="H79" s="262"/>
      <c r="I79" s="262"/>
      <c r="J79" s="263"/>
      <c r="K79" s="262"/>
      <c r="L79" s="262"/>
      <c r="M79" s="262"/>
      <c r="N79" s="262"/>
      <c r="O79" s="262"/>
      <c r="P79" s="263"/>
      <c r="Q79" s="262"/>
      <c r="R79" s="262"/>
      <c r="S79" s="262"/>
      <c r="U79" s="262"/>
    </row>
    <row r="80" spans="2:21" ht="15.5" x14ac:dyDescent="0.35">
      <c r="B80" s="262"/>
      <c r="C80" s="262"/>
      <c r="D80" s="263"/>
      <c r="E80" s="262"/>
      <c r="F80" s="262"/>
      <c r="G80" s="262"/>
      <c r="H80" s="262"/>
      <c r="I80" s="262"/>
      <c r="J80" s="263"/>
      <c r="K80" s="262"/>
      <c r="L80" s="262"/>
      <c r="M80" s="262"/>
      <c r="N80" s="262"/>
      <c r="O80" s="262"/>
      <c r="P80" s="263"/>
      <c r="Q80" s="262"/>
      <c r="R80" s="262"/>
      <c r="S80" s="262"/>
      <c r="U80" s="262"/>
    </row>
    <row r="81" spans="2:21" ht="15.5" x14ac:dyDescent="0.35">
      <c r="B81" s="262"/>
      <c r="C81" s="262"/>
      <c r="D81" s="263"/>
      <c r="E81" s="262"/>
      <c r="F81" s="262"/>
      <c r="G81" s="262"/>
      <c r="H81" s="262"/>
      <c r="I81" s="262"/>
      <c r="J81" s="263"/>
      <c r="K81" s="262"/>
      <c r="L81" s="262"/>
      <c r="M81" s="262"/>
      <c r="N81" s="262"/>
      <c r="O81" s="262"/>
      <c r="P81" s="263"/>
      <c r="Q81" s="262"/>
      <c r="R81" s="262"/>
      <c r="S81" s="262"/>
      <c r="U81" s="262"/>
    </row>
    <row r="82" spans="2:21" ht="15.5" x14ac:dyDescent="0.35">
      <c r="B82" s="262"/>
      <c r="C82" s="262"/>
      <c r="D82" s="263"/>
      <c r="E82" s="262"/>
      <c r="F82" s="262"/>
      <c r="G82" s="262"/>
      <c r="H82" s="262"/>
      <c r="I82" s="262"/>
      <c r="J82" s="263"/>
      <c r="K82" s="262"/>
      <c r="L82" s="262"/>
      <c r="M82" s="262"/>
      <c r="N82" s="262"/>
      <c r="O82" s="262"/>
      <c r="P82" s="263"/>
      <c r="Q82" s="262"/>
      <c r="R82" s="262"/>
      <c r="S82" s="262"/>
      <c r="U82" s="262"/>
    </row>
    <row r="83" spans="2:21" ht="15.5" x14ac:dyDescent="0.35">
      <c r="B83" s="262"/>
      <c r="C83" s="262"/>
      <c r="D83" s="263"/>
      <c r="E83" s="262"/>
      <c r="F83" s="262"/>
      <c r="G83" s="262"/>
      <c r="H83" s="262"/>
      <c r="I83" s="262"/>
      <c r="J83" s="263"/>
      <c r="K83" s="262"/>
      <c r="L83" s="262"/>
      <c r="M83" s="262"/>
      <c r="N83" s="262"/>
      <c r="O83" s="262"/>
      <c r="P83" s="263"/>
      <c r="Q83" s="262"/>
      <c r="R83" s="262"/>
      <c r="S83" s="262"/>
      <c r="U83" s="262"/>
    </row>
    <row r="84" spans="2:21" ht="15.5" x14ac:dyDescent="0.35">
      <c r="B84" s="262"/>
      <c r="C84" s="262"/>
      <c r="D84" s="263"/>
      <c r="E84" s="262"/>
      <c r="F84" s="262"/>
      <c r="G84" s="262"/>
      <c r="H84" s="262"/>
      <c r="I84" s="262"/>
      <c r="J84" s="263"/>
      <c r="K84" s="262"/>
      <c r="L84" s="262"/>
      <c r="M84" s="262"/>
      <c r="N84" s="262"/>
      <c r="O84" s="262"/>
      <c r="P84" s="263"/>
      <c r="Q84" s="262"/>
      <c r="R84" s="262"/>
      <c r="S84" s="262"/>
      <c r="U84" s="262"/>
    </row>
    <row r="85" spans="2:21" ht="15.5" x14ac:dyDescent="0.35">
      <c r="B85" s="262"/>
      <c r="C85" s="262"/>
      <c r="D85" s="263"/>
      <c r="E85" s="262"/>
      <c r="F85" s="262"/>
      <c r="G85" s="262"/>
      <c r="H85" s="262"/>
      <c r="I85" s="262"/>
      <c r="J85" s="263"/>
      <c r="K85" s="262"/>
      <c r="L85" s="262"/>
      <c r="M85" s="262"/>
      <c r="N85" s="262"/>
      <c r="O85" s="262"/>
      <c r="P85" s="263"/>
      <c r="Q85" s="262"/>
      <c r="R85" s="262"/>
      <c r="S85" s="262"/>
      <c r="U85" s="262"/>
    </row>
    <row r="86" spans="2:21" ht="15.5" x14ac:dyDescent="0.35">
      <c r="B86" s="262"/>
      <c r="C86" s="262"/>
      <c r="D86" s="263"/>
      <c r="E86" s="262"/>
      <c r="F86" s="262"/>
      <c r="G86" s="262"/>
      <c r="H86" s="262"/>
      <c r="I86" s="262"/>
      <c r="J86" s="263"/>
      <c r="K86" s="262"/>
      <c r="L86" s="262"/>
      <c r="M86" s="262"/>
      <c r="N86" s="262"/>
      <c r="O86" s="262"/>
      <c r="P86" s="263"/>
      <c r="Q86" s="262"/>
      <c r="R86" s="262"/>
      <c r="S86" s="262"/>
      <c r="U86" s="262"/>
    </row>
    <row r="87" spans="2:21" ht="15.5" x14ac:dyDescent="0.35">
      <c r="B87" s="262"/>
      <c r="C87" s="262"/>
      <c r="D87" s="263"/>
      <c r="E87" s="262"/>
      <c r="F87" s="262"/>
      <c r="G87" s="262"/>
      <c r="H87" s="262"/>
      <c r="I87" s="262"/>
      <c r="J87" s="263"/>
      <c r="K87" s="262"/>
      <c r="L87" s="262"/>
      <c r="M87" s="262"/>
      <c r="N87" s="262"/>
      <c r="O87" s="262"/>
      <c r="P87" s="263"/>
      <c r="Q87" s="262"/>
      <c r="R87" s="262"/>
      <c r="S87" s="262"/>
      <c r="U87" s="262"/>
    </row>
    <row r="88" spans="2:21" ht="15.5" x14ac:dyDescent="0.35">
      <c r="B88" s="262"/>
      <c r="C88" s="262"/>
      <c r="D88" s="263"/>
      <c r="E88" s="262"/>
      <c r="F88" s="262"/>
      <c r="G88" s="262"/>
      <c r="H88" s="262"/>
      <c r="I88" s="262"/>
      <c r="J88" s="263"/>
      <c r="K88" s="262"/>
      <c r="L88" s="262"/>
      <c r="M88" s="262"/>
      <c r="N88" s="262"/>
      <c r="O88" s="262"/>
      <c r="P88" s="263"/>
      <c r="Q88" s="262"/>
      <c r="R88" s="262"/>
      <c r="S88" s="262"/>
      <c r="U88" s="262"/>
    </row>
    <row r="89" spans="2:21" ht="15.5" x14ac:dyDescent="0.35">
      <c r="B89" s="262"/>
      <c r="C89" s="262"/>
      <c r="D89" s="263"/>
      <c r="E89" s="262"/>
      <c r="F89" s="262"/>
      <c r="G89" s="262"/>
      <c r="H89" s="262"/>
      <c r="I89" s="262"/>
      <c r="J89" s="263"/>
      <c r="K89" s="262"/>
      <c r="L89" s="262"/>
      <c r="M89" s="262"/>
      <c r="N89" s="262"/>
      <c r="O89" s="262"/>
      <c r="P89" s="263"/>
      <c r="Q89" s="262"/>
      <c r="R89" s="262"/>
      <c r="S89" s="262"/>
      <c r="U89" s="262"/>
    </row>
    <row r="90" spans="2:21" ht="15.5" x14ac:dyDescent="0.35">
      <c r="B90" s="262"/>
      <c r="C90" s="262"/>
      <c r="D90" s="263"/>
      <c r="E90" s="262"/>
      <c r="F90" s="262"/>
      <c r="G90" s="262"/>
      <c r="H90" s="262"/>
      <c r="I90" s="262"/>
      <c r="J90" s="263"/>
      <c r="K90" s="262"/>
      <c r="L90" s="262"/>
      <c r="M90" s="262"/>
      <c r="N90" s="262"/>
      <c r="O90" s="262"/>
      <c r="P90" s="263"/>
      <c r="Q90" s="262"/>
      <c r="R90" s="262"/>
      <c r="S90" s="262"/>
      <c r="U90" s="262"/>
    </row>
    <row r="91" spans="2:21" ht="15.5" x14ac:dyDescent="0.35">
      <c r="B91" s="262"/>
      <c r="C91" s="262"/>
      <c r="D91" s="263"/>
      <c r="E91" s="262"/>
      <c r="F91" s="262"/>
      <c r="G91" s="262"/>
      <c r="H91" s="262"/>
      <c r="I91" s="262"/>
      <c r="J91" s="263"/>
      <c r="K91" s="262"/>
      <c r="L91" s="262"/>
      <c r="M91" s="262"/>
      <c r="N91" s="262"/>
      <c r="O91" s="262"/>
      <c r="P91" s="263"/>
      <c r="Q91" s="262"/>
      <c r="R91" s="262"/>
      <c r="S91" s="262"/>
      <c r="U91" s="262"/>
    </row>
    <row r="92" spans="2:21" ht="15.5" x14ac:dyDescent="0.35">
      <c r="B92" s="262"/>
      <c r="C92" s="262"/>
      <c r="D92" s="263"/>
      <c r="E92" s="262"/>
      <c r="F92" s="262"/>
      <c r="G92" s="262"/>
      <c r="H92" s="262"/>
      <c r="I92" s="262"/>
      <c r="J92" s="263"/>
      <c r="K92" s="262"/>
      <c r="L92" s="262"/>
      <c r="M92" s="262"/>
      <c r="N92" s="262"/>
      <c r="O92" s="262"/>
      <c r="P92" s="263"/>
      <c r="Q92" s="262"/>
      <c r="R92" s="262"/>
      <c r="S92" s="262"/>
      <c r="U92" s="262"/>
    </row>
    <row r="93" spans="2:21" ht="15.5" x14ac:dyDescent="0.35">
      <c r="B93" s="262"/>
      <c r="C93" s="262"/>
      <c r="D93" s="263"/>
      <c r="E93" s="262"/>
      <c r="F93" s="262"/>
      <c r="G93" s="262"/>
      <c r="H93" s="262"/>
      <c r="I93" s="262"/>
      <c r="J93" s="263"/>
      <c r="K93" s="262"/>
      <c r="L93" s="262"/>
      <c r="M93" s="262"/>
      <c r="N93" s="262"/>
      <c r="O93" s="262"/>
      <c r="P93" s="263"/>
      <c r="Q93" s="262"/>
      <c r="R93" s="262"/>
      <c r="S93" s="262"/>
      <c r="U93" s="262"/>
    </row>
    <row r="94" spans="2:21" ht="15.5" x14ac:dyDescent="0.35">
      <c r="B94" s="262"/>
      <c r="C94" s="262"/>
      <c r="D94" s="263"/>
      <c r="E94" s="262"/>
      <c r="F94" s="262"/>
      <c r="G94" s="262"/>
      <c r="H94" s="262"/>
      <c r="I94" s="262"/>
      <c r="J94" s="263"/>
      <c r="K94" s="262"/>
      <c r="L94" s="262"/>
      <c r="M94" s="262"/>
      <c r="N94" s="262"/>
      <c r="O94" s="262"/>
      <c r="P94" s="263"/>
      <c r="Q94" s="262"/>
      <c r="R94" s="262"/>
      <c r="S94" s="262"/>
      <c r="U94" s="262"/>
    </row>
    <row r="95" spans="2:21" ht="15.5" x14ac:dyDescent="0.35">
      <c r="B95" s="262"/>
      <c r="C95" s="262"/>
      <c r="D95" s="263"/>
      <c r="E95" s="262"/>
      <c r="F95" s="262"/>
      <c r="G95" s="262"/>
      <c r="H95" s="262"/>
      <c r="I95" s="262"/>
      <c r="J95" s="263"/>
      <c r="K95" s="262"/>
      <c r="L95" s="262"/>
      <c r="M95" s="262"/>
      <c r="N95" s="262"/>
      <c r="O95" s="262"/>
      <c r="P95" s="263"/>
      <c r="Q95" s="262"/>
      <c r="R95" s="262"/>
      <c r="S95" s="262"/>
      <c r="U95" s="262"/>
    </row>
  </sheetData>
  <mergeCells count="4">
    <mergeCell ref="D6:H6"/>
    <mergeCell ref="J6:N6"/>
    <mergeCell ref="P6:T6"/>
    <mergeCell ref="D4:T4"/>
  </mergeCells>
  <conditionalFormatting sqref="L9:L29">
    <cfRule type="cellIs" dxfId="345" priority="5" operator="between">
      <formula>2.5</formula>
      <formula>3</formula>
    </cfRule>
    <cfRule type="cellIs" dxfId="344" priority="6" operator="between">
      <formula>1</formula>
      <formula>1.79</formula>
    </cfRule>
    <cfRule type="cellIs" dxfId="343" priority="7" operator="between">
      <formula>1.8</formula>
      <formula>2.49</formula>
    </cfRule>
  </conditionalFormatting>
  <conditionalFormatting sqref="R9:R29">
    <cfRule type="cellIs" dxfId="342" priority="1" operator="between">
      <formula>2.5</formula>
      <formula>3</formula>
    </cfRule>
    <cfRule type="cellIs" dxfId="341" priority="2" operator="between">
      <formula>1.8</formula>
      <formula>2.49</formula>
    </cfRule>
    <cfRule type="cellIs" dxfId="340" priority="3" operator="between">
      <formula>1</formula>
      <formula>1.79</formula>
    </cfRule>
    <cfRule type="cellIs" dxfId="339" priority="4" operator="between">
      <formula>1</formula>
      <formula>1.79</formula>
    </cfRule>
  </conditionalFormatting>
  <conditionalFormatting sqref="F9:F29">
    <cfRule type="cellIs" dxfId="338" priority="8" operator="between">
      <formula>2.5</formula>
      <formula>3</formula>
    </cfRule>
    <cfRule type="cellIs" dxfId="337" priority="9" operator="between">
      <formula>1.8</formula>
      <formula>2.49</formula>
    </cfRule>
    <cfRule type="cellIs" dxfId="336" priority="10" operator="between">
      <formula>1</formula>
      <formula>1.79</formula>
    </cfRule>
    <cfRule type="colorScale" priority="11">
      <colorScale>
        <cfvo type="num" val="&quot;1.00-1.79&quot;"/>
        <cfvo type="percentile" val="50"/>
        <cfvo type="max"/>
        <color rgb="FFF8696B"/>
        <color rgb="FFFFEB84"/>
        <color rgb="FF63BE7B"/>
      </colorScale>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80" zoomScaleNormal="80" workbookViewId="0"/>
  </sheetViews>
  <sheetFormatPr defaultRowHeight="14.5" x14ac:dyDescent="0.35"/>
  <cols>
    <col min="2" max="10" width="10.26953125" customWidth="1"/>
    <col min="11" max="11" width="4" customWidth="1"/>
    <col min="12" max="12" width="28.81640625" customWidth="1"/>
  </cols>
  <sheetData>
    <row r="1" spans="1:14" ht="21" x14ac:dyDescent="0.5">
      <c r="B1" s="93" t="s">
        <v>919</v>
      </c>
    </row>
    <row r="2" spans="1:14" ht="19" thickBot="1" x14ac:dyDescent="0.5">
      <c r="B2" s="262"/>
      <c r="C2" s="262"/>
      <c r="D2" s="262"/>
      <c r="E2" s="262"/>
      <c r="F2" s="262"/>
      <c r="G2" s="262"/>
      <c r="H2" s="262"/>
      <c r="I2" s="262"/>
      <c r="J2" s="262"/>
      <c r="K2" s="262"/>
      <c r="L2" s="47"/>
    </row>
    <row r="3" spans="1:14" ht="80.150000000000006" customHeight="1" thickBot="1" x14ac:dyDescent="0.4">
      <c r="A3" s="46">
        <v>1</v>
      </c>
      <c r="B3" s="300" t="s">
        <v>29</v>
      </c>
      <c r="C3" s="301"/>
      <c r="D3" s="301"/>
      <c r="E3" s="301"/>
      <c r="F3" s="301"/>
      <c r="G3" s="301"/>
      <c r="H3" s="301"/>
      <c r="I3" s="301"/>
      <c r="J3" s="301"/>
      <c r="K3" s="264"/>
      <c r="L3" s="100" t="s">
        <v>30</v>
      </c>
      <c r="M3" s="31"/>
      <c r="N3" s="31"/>
    </row>
    <row r="4" spans="1:14" ht="8.25" customHeight="1" thickBot="1" x14ac:dyDescent="0.4">
      <c r="A4" s="1"/>
      <c r="B4" s="265"/>
      <c r="C4" s="44"/>
      <c r="D4" s="44"/>
      <c r="E4" s="44"/>
      <c r="F4" s="44"/>
      <c r="G4" s="44"/>
      <c r="H4" s="44"/>
      <c r="I4" s="44"/>
      <c r="J4" s="44"/>
      <c r="K4" s="266"/>
      <c r="L4" s="265"/>
      <c r="M4" s="31"/>
      <c r="N4" s="31"/>
    </row>
    <row r="5" spans="1:14" ht="42.75" customHeight="1" thickBot="1" x14ac:dyDescent="0.4">
      <c r="A5" s="46">
        <v>2</v>
      </c>
      <c r="B5" s="300" t="s">
        <v>31</v>
      </c>
      <c r="C5" s="301"/>
      <c r="D5" s="301"/>
      <c r="E5" s="301"/>
      <c r="F5" s="301"/>
      <c r="G5" s="301"/>
      <c r="H5" s="301"/>
      <c r="I5" s="301"/>
      <c r="J5" s="301"/>
      <c r="K5" s="264"/>
      <c r="L5" s="45" t="s">
        <v>32</v>
      </c>
      <c r="M5" s="31"/>
      <c r="N5" s="31"/>
    </row>
    <row r="6" spans="1:14" ht="8.25" customHeight="1" thickBot="1" x14ac:dyDescent="0.4">
      <c r="A6" s="1"/>
      <c r="B6" s="266"/>
      <c r="C6" s="266"/>
      <c r="D6" s="266"/>
      <c r="E6" s="266"/>
      <c r="F6" s="266"/>
      <c r="G6" s="266"/>
      <c r="H6" s="266"/>
      <c r="I6" s="266"/>
      <c r="J6" s="266"/>
      <c r="K6" s="266"/>
      <c r="L6" s="266"/>
      <c r="M6" s="31"/>
      <c r="N6" s="31"/>
    </row>
    <row r="7" spans="1:14" ht="47.25" customHeight="1" thickBot="1" x14ac:dyDescent="0.4">
      <c r="A7" s="46">
        <v>3</v>
      </c>
      <c r="B7" s="300" t="s">
        <v>33</v>
      </c>
      <c r="C7" s="301"/>
      <c r="D7" s="301"/>
      <c r="E7" s="301"/>
      <c r="F7" s="301"/>
      <c r="G7" s="301"/>
      <c r="H7" s="301"/>
      <c r="I7" s="301"/>
      <c r="J7" s="301"/>
      <c r="K7" s="264"/>
      <c r="L7" s="45" t="s">
        <v>34</v>
      </c>
      <c r="M7" s="31"/>
      <c r="N7" s="31"/>
    </row>
    <row r="8" spans="1:14" ht="6.75" customHeight="1" thickBot="1" x14ac:dyDescent="0.4">
      <c r="A8" s="1"/>
      <c r="B8" s="266"/>
      <c r="C8" s="266"/>
      <c r="D8" s="266"/>
      <c r="E8" s="266"/>
      <c r="F8" s="266"/>
      <c r="G8" s="266"/>
      <c r="H8" s="266"/>
      <c r="I8" s="266"/>
      <c r="J8" s="266"/>
      <c r="K8" s="266"/>
      <c r="L8" s="266"/>
      <c r="M8" s="31"/>
      <c r="N8" s="31"/>
    </row>
    <row r="9" spans="1:14" ht="47.25" customHeight="1" thickBot="1" x14ac:dyDescent="0.4">
      <c r="A9" s="46">
        <v>4</v>
      </c>
      <c r="B9" s="300" t="s">
        <v>35</v>
      </c>
      <c r="C9" s="301"/>
      <c r="D9" s="301"/>
      <c r="E9" s="301"/>
      <c r="F9" s="301"/>
      <c r="G9" s="301"/>
      <c r="H9" s="301"/>
      <c r="I9" s="301"/>
      <c r="J9" s="301"/>
      <c r="K9" s="264"/>
      <c r="L9" s="45" t="s">
        <v>36</v>
      </c>
      <c r="M9" s="31"/>
      <c r="N9" s="31"/>
    </row>
    <row r="10" spans="1:14" ht="9" customHeight="1" thickBot="1" x14ac:dyDescent="0.4">
      <c r="A10" s="1"/>
      <c r="B10" s="266"/>
      <c r="C10" s="266"/>
      <c r="D10" s="266"/>
      <c r="E10" s="266"/>
      <c r="F10" s="266"/>
      <c r="G10" s="266"/>
      <c r="H10" s="266"/>
      <c r="I10" s="266"/>
      <c r="J10" s="266"/>
      <c r="K10" s="266"/>
      <c r="L10" s="266"/>
      <c r="M10" s="31"/>
      <c r="N10" s="31"/>
    </row>
    <row r="11" spans="1:14" ht="71.5" customHeight="1" thickBot="1" x14ac:dyDescent="0.4">
      <c r="A11" s="46">
        <v>5</v>
      </c>
      <c r="B11" s="300" t="s">
        <v>37</v>
      </c>
      <c r="C11" s="301"/>
      <c r="D11" s="301"/>
      <c r="E11" s="301"/>
      <c r="F11" s="301"/>
      <c r="G11" s="301"/>
      <c r="H11" s="301"/>
      <c r="I11" s="301"/>
      <c r="J11" s="301"/>
      <c r="K11" s="264"/>
      <c r="L11" s="267" t="s">
        <v>38</v>
      </c>
      <c r="M11" s="31"/>
      <c r="N11" s="31"/>
    </row>
    <row r="12" spans="1:14" ht="15.5" x14ac:dyDescent="0.35">
      <c r="A12" s="1"/>
      <c r="B12" s="266"/>
      <c r="C12" s="266"/>
      <c r="D12" s="266"/>
      <c r="E12" s="266"/>
      <c r="F12" s="266"/>
      <c r="G12" s="266"/>
      <c r="H12" s="266"/>
      <c r="I12" s="266"/>
      <c r="J12" s="266"/>
      <c r="K12" s="266"/>
      <c r="L12" s="266"/>
      <c r="M12" s="31"/>
      <c r="N12" s="31"/>
    </row>
    <row r="13" spans="1:14" ht="16" thickBot="1" x14ac:dyDescent="0.4">
      <c r="A13" s="1"/>
      <c r="B13" s="266"/>
      <c r="C13" s="266"/>
      <c r="D13" s="266"/>
      <c r="E13" s="266"/>
      <c r="F13" s="266"/>
      <c r="G13" s="266"/>
      <c r="H13" s="266"/>
      <c r="I13" s="266"/>
      <c r="J13" s="266"/>
      <c r="K13" s="266"/>
      <c r="L13" s="266"/>
      <c r="M13" s="31"/>
      <c r="N13" s="31"/>
    </row>
    <row r="14" spans="1:14" ht="37.5" customHeight="1" x14ac:dyDescent="0.35">
      <c r="A14" s="1"/>
      <c r="B14" s="291" t="s">
        <v>39</v>
      </c>
      <c r="C14" s="292"/>
      <c r="D14" s="292"/>
      <c r="E14" s="292"/>
      <c r="F14" s="292"/>
      <c r="G14" s="292"/>
      <c r="H14" s="292"/>
      <c r="I14" s="292"/>
      <c r="J14" s="293"/>
      <c r="K14" s="266"/>
      <c r="L14" s="266"/>
      <c r="M14" s="31"/>
      <c r="N14" s="31"/>
    </row>
    <row r="15" spans="1:14" ht="37.5" customHeight="1" x14ac:dyDescent="0.35">
      <c r="A15" s="31"/>
      <c r="B15" s="294"/>
      <c r="C15" s="295"/>
      <c r="D15" s="295"/>
      <c r="E15" s="295"/>
      <c r="F15" s="295"/>
      <c r="G15" s="295"/>
      <c r="H15" s="295"/>
      <c r="I15" s="295"/>
      <c r="J15" s="296"/>
      <c r="K15" s="266"/>
      <c r="L15" s="266"/>
      <c r="M15" s="31"/>
      <c r="N15" s="31"/>
    </row>
    <row r="16" spans="1:14" ht="37.5" customHeight="1" thickBot="1" x14ac:dyDescent="0.4">
      <c r="A16" s="31"/>
      <c r="B16" s="297"/>
      <c r="C16" s="298"/>
      <c r="D16" s="298"/>
      <c r="E16" s="298"/>
      <c r="F16" s="298"/>
      <c r="G16" s="298"/>
      <c r="H16" s="298"/>
      <c r="I16" s="298"/>
      <c r="J16" s="299"/>
      <c r="K16" s="266"/>
      <c r="L16" s="266"/>
      <c r="M16" s="31"/>
      <c r="N16" s="31"/>
    </row>
    <row r="17" spans="1:14" ht="15.5" x14ac:dyDescent="0.35">
      <c r="A17" s="31"/>
      <c r="B17" s="266"/>
      <c r="C17" s="266"/>
      <c r="D17" s="266"/>
      <c r="E17" s="266"/>
      <c r="F17" s="266"/>
      <c r="G17" s="266"/>
      <c r="H17" s="266"/>
      <c r="I17" s="266"/>
      <c r="J17" s="266"/>
      <c r="K17" s="266"/>
      <c r="L17" s="266"/>
      <c r="M17" s="31"/>
      <c r="N17" s="31"/>
    </row>
    <row r="18" spans="1:14" ht="15.5" x14ac:dyDescent="0.35">
      <c r="B18" s="262"/>
      <c r="C18" s="262"/>
      <c r="D18" s="262"/>
      <c r="E18" s="262"/>
      <c r="F18" s="262"/>
      <c r="G18" s="262"/>
      <c r="H18" s="262"/>
      <c r="I18" s="262"/>
      <c r="J18" s="262"/>
      <c r="K18" s="262"/>
      <c r="L18" s="262"/>
    </row>
    <row r="19" spans="1:14" ht="15.5" x14ac:dyDescent="0.35">
      <c r="B19" s="262"/>
      <c r="C19" s="262"/>
      <c r="D19" s="262"/>
      <c r="E19" s="262"/>
      <c r="F19" s="262"/>
      <c r="G19" s="262"/>
      <c r="H19" s="262"/>
      <c r="I19" s="262"/>
      <c r="J19" s="262"/>
      <c r="K19" s="262"/>
      <c r="L19" s="262"/>
    </row>
    <row r="20" spans="1:14" ht="15.5" x14ac:dyDescent="0.35">
      <c r="B20" s="262"/>
      <c r="C20" s="262"/>
      <c r="D20" s="262"/>
      <c r="E20" s="262"/>
      <c r="F20" s="262"/>
      <c r="G20" s="262"/>
      <c r="H20" s="262"/>
      <c r="I20" s="262"/>
      <c r="J20" s="262"/>
      <c r="K20" s="262"/>
      <c r="L20" s="262"/>
    </row>
    <row r="21" spans="1:14" ht="15.5" x14ac:dyDescent="0.35">
      <c r="B21" s="262"/>
      <c r="C21" s="262"/>
      <c r="D21" s="262"/>
      <c r="E21" s="262"/>
      <c r="F21" s="262"/>
      <c r="G21" s="262"/>
      <c r="H21" s="262"/>
      <c r="I21" s="262"/>
      <c r="J21" s="262"/>
      <c r="K21" s="262"/>
      <c r="L21" s="262"/>
    </row>
    <row r="22" spans="1:14" ht="15.5" x14ac:dyDescent="0.35">
      <c r="B22" s="262"/>
      <c r="C22" s="262"/>
      <c r="D22" s="262"/>
      <c r="E22" s="262"/>
      <c r="F22" s="262"/>
      <c r="G22" s="262"/>
      <c r="H22" s="262"/>
      <c r="I22" s="262"/>
      <c r="J22" s="262"/>
      <c r="K22" s="262"/>
      <c r="L22" s="262"/>
    </row>
    <row r="23" spans="1:14" ht="15.5" x14ac:dyDescent="0.35">
      <c r="B23" s="262"/>
      <c r="C23" s="262"/>
      <c r="D23" s="262"/>
      <c r="E23" s="262"/>
      <c r="F23" s="262"/>
      <c r="G23" s="262"/>
      <c r="H23" s="262"/>
      <c r="I23" s="262"/>
      <c r="J23" s="262"/>
      <c r="K23" s="262"/>
      <c r="L23" s="262"/>
    </row>
    <row r="24" spans="1:14" ht="15.5" x14ac:dyDescent="0.35">
      <c r="B24" s="262"/>
      <c r="C24" s="262"/>
      <c r="D24" s="262"/>
      <c r="E24" s="262"/>
      <c r="F24" s="262"/>
      <c r="G24" s="262"/>
      <c r="H24" s="262"/>
      <c r="I24" s="262"/>
      <c r="J24" s="262"/>
      <c r="K24" s="262"/>
      <c r="L24" s="262"/>
    </row>
    <row r="25" spans="1:14" ht="15.5" x14ac:dyDescent="0.35">
      <c r="B25" s="262"/>
      <c r="C25" s="262"/>
      <c r="D25" s="262"/>
      <c r="E25" s="262"/>
      <c r="F25" s="262"/>
      <c r="G25" s="262"/>
      <c r="H25" s="262"/>
      <c r="I25" s="262"/>
      <c r="J25" s="262"/>
      <c r="K25" s="262"/>
      <c r="L25" s="262"/>
    </row>
    <row r="26" spans="1:14" ht="15.5" x14ac:dyDescent="0.35">
      <c r="B26" s="262"/>
      <c r="C26" s="262"/>
      <c r="D26" s="262"/>
      <c r="E26" s="262"/>
      <c r="F26" s="262"/>
      <c r="G26" s="262"/>
      <c r="H26" s="262"/>
      <c r="I26" s="262"/>
      <c r="J26" s="262"/>
      <c r="K26" s="262"/>
      <c r="L26" s="262"/>
    </row>
    <row r="27" spans="1:14" ht="15.5" x14ac:dyDescent="0.35">
      <c r="B27" s="262"/>
      <c r="C27" s="262"/>
      <c r="D27" s="262"/>
      <c r="E27" s="262"/>
      <c r="F27" s="262"/>
      <c r="G27" s="262"/>
      <c r="H27" s="262"/>
      <c r="I27" s="262"/>
      <c r="J27" s="262"/>
      <c r="K27" s="262"/>
      <c r="L27" s="262"/>
    </row>
    <row r="28" spans="1:14" ht="15.5" x14ac:dyDescent="0.35">
      <c r="B28" s="262"/>
      <c r="C28" s="262"/>
      <c r="D28" s="262"/>
      <c r="E28" s="262"/>
      <c r="F28" s="262"/>
      <c r="G28" s="262"/>
      <c r="H28" s="262"/>
      <c r="I28" s="262"/>
      <c r="J28" s="262"/>
      <c r="K28" s="262"/>
      <c r="L28" s="262"/>
    </row>
    <row r="29" spans="1:14" ht="15.5" x14ac:dyDescent="0.35">
      <c r="B29" s="262"/>
      <c r="C29" s="262"/>
      <c r="D29" s="262"/>
      <c r="E29" s="262"/>
      <c r="F29" s="262"/>
      <c r="G29" s="262"/>
      <c r="H29" s="262"/>
      <c r="I29" s="262"/>
      <c r="J29" s="262"/>
      <c r="K29" s="262"/>
      <c r="L29" s="262"/>
    </row>
    <row r="30" spans="1:14" ht="15.5" x14ac:dyDescent="0.35">
      <c r="B30" s="262"/>
      <c r="C30" s="262"/>
      <c r="D30" s="262"/>
      <c r="E30" s="262"/>
      <c r="F30" s="262"/>
      <c r="G30" s="262"/>
      <c r="H30" s="262"/>
      <c r="I30" s="262"/>
      <c r="J30" s="262"/>
      <c r="K30" s="262"/>
      <c r="L30" s="262"/>
    </row>
    <row r="31" spans="1:14" ht="15.5" x14ac:dyDescent="0.35">
      <c r="B31" s="262"/>
      <c r="C31" s="262"/>
      <c r="D31" s="262"/>
      <c r="E31" s="262"/>
      <c r="F31" s="262"/>
      <c r="G31" s="262"/>
      <c r="H31" s="262"/>
      <c r="I31" s="262"/>
      <c r="J31" s="262"/>
      <c r="K31" s="262"/>
      <c r="L31" s="262"/>
    </row>
    <row r="32" spans="1:14" ht="15.5" x14ac:dyDescent="0.35">
      <c r="B32" s="262"/>
      <c r="C32" s="262"/>
      <c r="D32" s="262"/>
      <c r="E32" s="262"/>
      <c r="F32" s="262"/>
      <c r="G32" s="262"/>
      <c r="H32" s="262"/>
      <c r="I32" s="262"/>
      <c r="J32" s="262"/>
      <c r="K32" s="262"/>
      <c r="L32" s="262"/>
    </row>
    <row r="33" spans="2:12" ht="15.5" x14ac:dyDescent="0.35">
      <c r="B33" s="262"/>
      <c r="C33" s="262"/>
      <c r="D33" s="262"/>
      <c r="E33" s="262"/>
      <c r="F33" s="262"/>
      <c r="G33" s="262"/>
      <c r="H33" s="262"/>
      <c r="I33" s="262"/>
      <c r="J33" s="262"/>
      <c r="K33" s="262"/>
      <c r="L33" s="262"/>
    </row>
    <row r="34" spans="2:12" ht="15.5" x14ac:dyDescent="0.35">
      <c r="B34" s="262"/>
      <c r="C34" s="262"/>
      <c r="D34" s="262"/>
      <c r="E34" s="262"/>
      <c r="F34" s="262"/>
      <c r="G34" s="262"/>
      <c r="H34" s="262"/>
      <c r="I34" s="262"/>
      <c r="J34" s="262"/>
      <c r="K34" s="262"/>
      <c r="L34" s="262"/>
    </row>
  </sheetData>
  <mergeCells count="6">
    <mergeCell ref="B14:J16"/>
    <mergeCell ref="B3:J3"/>
    <mergeCell ref="B5:J5"/>
    <mergeCell ref="B7:J7"/>
    <mergeCell ref="B9:J9"/>
    <mergeCell ref="B11:J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76"/>
  <sheetViews>
    <sheetView zoomScale="80" zoomScaleNormal="80" workbookViewId="0">
      <pane ySplit="5" topLeftCell="A6" activePane="bottomLeft" state="frozen"/>
      <selection pane="bottomLeft" activeCell="W3" sqref="W3"/>
    </sheetView>
  </sheetViews>
  <sheetFormatPr defaultRowHeight="14.5" x14ac:dyDescent="0.35"/>
  <cols>
    <col min="1" max="1" width="8.7265625" style="1"/>
    <col min="2" max="2" width="52.7265625" customWidth="1"/>
    <col min="3" max="3" width="2.1796875" customWidth="1"/>
    <col min="4" max="4" width="14.7265625" style="1" customWidth="1"/>
    <col min="5" max="5" width="8.26953125" customWidth="1"/>
    <col min="6" max="6" width="7.453125" customWidth="1"/>
    <col min="7" max="7" width="0.81640625" customWidth="1"/>
    <col min="8" max="8" width="7.453125" customWidth="1"/>
    <col min="9" max="9" width="2.7265625" customWidth="1"/>
    <col min="10" max="10" width="14.7265625" style="1" customWidth="1"/>
    <col min="11" max="11" width="8.26953125" customWidth="1"/>
    <col min="12" max="12" width="7.453125" customWidth="1"/>
    <col min="13" max="13" width="0.81640625" customWidth="1"/>
    <col min="14" max="14" width="7.453125" customWidth="1"/>
    <col min="15" max="15" width="2.7265625" customWidth="1"/>
    <col min="16" max="16" width="14.7265625" style="1" customWidth="1"/>
    <col min="17" max="17" width="8.26953125" customWidth="1"/>
    <col min="18" max="18" width="7.453125" customWidth="1"/>
    <col min="19" max="19" width="0.81640625" customWidth="1"/>
    <col min="20" max="20" width="7.453125" customWidth="1"/>
    <col min="21" max="21" width="2.7265625" customWidth="1"/>
  </cols>
  <sheetData>
    <row r="1" spans="1:28" ht="24" thickBot="1" x14ac:dyDescent="0.6">
      <c r="B1" s="48" t="s">
        <v>918</v>
      </c>
      <c r="C1" s="49"/>
      <c r="D1" s="50"/>
      <c r="E1" s="49"/>
      <c r="F1" s="49"/>
      <c r="G1" s="49"/>
      <c r="H1" s="49"/>
      <c r="I1" s="49"/>
      <c r="J1" s="50"/>
      <c r="K1" s="49"/>
      <c r="L1" s="49"/>
      <c r="M1" s="49"/>
      <c r="N1" s="49"/>
      <c r="O1" s="49"/>
      <c r="P1" s="50"/>
      <c r="Q1" s="49"/>
      <c r="R1" s="49"/>
      <c r="S1" s="49"/>
      <c r="T1" s="49"/>
      <c r="U1" s="51"/>
    </row>
    <row r="2" spans="1:28" ht="65.25" customHeight="1" thickBot="1" x14ac:dyDescent="0.4">
      <c r="B2" s="2"/>
      <c r="D2" s="302" t="s">
        <v>920</v>
      </c>
      <c r="E2" s="303"/>
      <c r="F2" s="303"/>
      <c r="G2" s="303"/>
      <c r="H2" s="303"/>
      <c r="I2" s="303"/>
      <c r="J2" s="303"/>
      <c r="K2" s="303"/>
      <c r="L2" s="303"/>
      <c r="M2" s="303"/>
      <c r="N2" s="303"/>
      <c r="O2" s="303"/>
      <c r="P2" s="303"/>
      <c r="Q2" s="303"/>
      <c r="R2" s="303"/>
      <c r="S2" s="303"/>
      <c r="T2" s="304"/>
      <c r="U2" s="3"/>
    </row>
    <row r="3" spans="1:28" ht="25.5" customHeight="1" thickBot="1" x14ac:dyDescent="0.4">
      <c r="B3" s="52" t="s">
        <v>40</v>
      </c>
      <c r="U3" s="3"/>
    </row>
    <row r="4" spans="1:28" ht="21.5" thickBot="1" x14ac:dyDescent="0.55000000000000004">
      <c r="B4" s="10" t="s">
        <v>3</v>
      </c>
      <c r="C4" s="11"/>
      <c r="D4" s="285" t="s">
        <v>4</v>
      </c>
      <c r="E4" s="285"/>
      <c r="F4" s="285"/>
      <c r="G4" s="286"/>
      <c r="H4" s="286"/>
      <c r="I4" s="12"/>
      <c r="J4" s="285" t="s">
        <v>5</v>
      </c>
      <c r="K4" s="285"/>
      <c r="L4" s="285"/>
      <c r="M4" s="286"/>
      <c r="N4" s="286"/>
      <c r="O4" s="12"/>
      <c r="P4" s="285" t="s">
        <v>6</v>
      </c>
      <c r="Q4" s="285"/>
      <c r="R4" s="285"/>
      <c r="S4" s="286"/>
      <c r="T4" s="286"/>
      <c r="U4" s="34"/>
    </row>
    <row r="5" spans="1:28" ht="66.75" customHeight="1" thickBot="1" x14ac:dyDescent="0.5">
      <c r="B5" s="268" t="s">
        <v>41</v>
      </c>
      <c r="C5" s="269"/>
      <c r="D5" s="119" t="s">
        <v>42</v>
      </c>
      <c r="E5" s="119" t="s">
        <v>43</v>
      </c>
      <c r="F5" s="120" t="s">
        <v>10</v>
      </c>
      <c r="G5" s="270"/>
      <c r="H5" s="121" t="s">
        <v>11</v>
      </c>
      <c r="I5" s="271"/>
      <c r="J5" s="119" t="s">
        <v>42</v>
      </c>
      <c r="K5" s="119" t="s">
        <v>43</v>
      </c>
      <c r="L5" s="120" t="s">
        <v>10</v>
      </c>
      <c r="M5" s="270"/>
      <c r="N5" s="121" t="s">
        <v>11</v>
      </c>
      <c r="O5" s="271"/>
      <c r="P5" s="119" t="s">
        <v>42</v>
      </c>
      <c r="Q5" s="119" t="s">
        <v>43</v>
      </c>
      <c r="R5" s="120" t="s">
        <v>10</v>
      </c>
      <c r="S5" s="272"/>
      <c r="T5" s="121" t="s">
        <v>11</v>
      </c>
      <c r="U5" s="273"/>
    </row>
    <row r="6" spans="1:28" ht="21.5" thickBot="1" x14ac:dyDescent="0.4">
      <c r="B6" s="118" t="s">
        <v>13</v>
      </c>
      <c r="C6" s="274"/>
      <c r="D6" s="275"/>
      <c r="E6" s="126"/>
      <c r="F6" s="126"/>
      <c r="G6" s="127"/>
      <c r="H6" s="128"/>
      <c r="I6" s="101"/>
      <c r="J6" s="129"/>
      <c r="K6" s="126"/>
      <c r="L6" s="126"/>
      <c r="M6" s="127"/>
      <c r="N6" s="128"/>
      <c r="O6" s="101"/>
      <c r="P6" s="129"/>
      <c r="Q6" s="126"/>
      <c r="R6" s="276"/>
      <c r="S6" s="277"/>
      <c r="T6" s="131"/>
      <c r="U6" s="245"/>
    </row>
    <row r="7" spans="1:28" ht="15.5" x14ac:dyDescent="0.35">
      <c r="A7" s="1">
        <v>1</v>
      </c>
      <c r="B7" s="117" t="s">
        <v>44</v>
      </c>
      <c r="C7" s="16"/>
      <c r="D7" s="122">
        <f>'DESIGN Questions'!D12</f>
        <v>5</v>
      </c>
      <c r="E7" s="122">
        <f>'DESIGN Questions'!D13</f>
        <v>5</v>
      </c>
      <c r="F7" s="123">
        <f>D7/E7</f>
        <v>1</v>
      </c>
      <c r="G7" s="124"/>
      <c r="H7" s="125">
        <f>D7/(3*E7)</f>
        <v>0.33333333333333331</v>
      </c>
      <c r="I7" s="17"/>
      <c r="J7" s="122">
        <f>'DESIGN Questions'!G12</f>
        <v>5</v>
      </c>
      <c r="K7" s="122">
        <f>'DESIGN Questions'!G13</f>
        <v>5</v>
      </c>
      <c r="L7" s="123">
        <f t="shared" ref="L7:L29" si="0">J7/K7</f>
        <v>1</v>
      </c>
      <c r="M7" s="124"/>
      <c r="N7" s="125">
        <f>J7/(3*K7)</f>
        <v>0.33333333333333331</v>
      </c>
      <c r="O7" s="17"/>
      <c r="P7" s="122">
        <f>'DESIGN Questions'!J12</f>
        <v>5</v>
      </c>
      <c r="Q7" s="122">
        <f>'DESIGN Questions'!J13</f>
        <v>5</v>
      </c>
      <c r="R7" s="123">
        <f>P7/Q7</f>
        <v>1</v>
      </c>
      <c r="S7" s="124"/>
      <c r="T7" s="130">
        <f>P7/(3*Q7)</f>
        <v>0.33333333333333331</v>
      </c>
      <c r="U7" s="35"/>
      <c r="V7" s="18"/>
      <c r="W7" s="18"/>
      <c r="X7" s="18"/>
      <c r="Y7" s="20"/>
      <c r="Z7" s="13"/>
      <c r="AA7" s="13"/>
      <c r="AB7" s="13"/>
    </row>
    <row r="8" spans="1:28" ht="15.5" x14ac:dyDescent="0.35">
      <c r="A8" s="1">
        <v>2</v>
      </c>
      <c r="B8" s="15" t="s">
        <v>45</v>
      </c>
      <c r="C8" s="16"/>
      <c r="D8" s="29">
        <f>'DESIGN Questions'!D36</f>
        <v>17</v>
      </c>
      <c r="E8" s="29">
        <f>'DESIGN Questions'!D37</f>
        <v>17</v>
      </c>
      <c r="F8" s="26">
        <f t="shared" ref="F8:F29" si="1">D8/E8</f>
        <v>1</v>
      </c>
      <c r="G8" s="17"/>
      <c r="H8" s="28">
        <f t="shared" ref="H8:H29" si="2">D8/(3*E8)</f>
        <v>0.33333333333333331</v>
      </c>
      <c r="I8" s="17"/>
      <c r="J8" s="29">
        <f>'DESIGN Questions'!G36</f>
        <v>17</v>
      </c>
      <c r="K8" s="29">
        <f>'DESIGN Questions'!G37</f>
        <v>17</v>
      </c>
      <c r="L8" s="26">
        <f t="shared" si="0"/>
        <v>1</v>
      </c>
      <c r="M8" s="17"/>
      <c r="N8" s="28">
        <f t="shared" ref="N8:N29" si="3">J8/(3*K8)</f>
        <v>0.33333333333333331</v>
      </c>
      <c r="O8" s="17"/>
      <c r="P8" s="29">
        <f>'DESIGN Questions'!J36</f>
        <v>17</v>
      </c>
      <c r="Q8" s="29">
        <f>'DESIGN Questions'!J37</f>
        <v>17</v>
      </c>
      <c r="R8" s="26">
        <f t="shared" ref="R8:R29" si="4">P8/Q8</f>
        <v>1</v>
      </c>
      <c r="S8" s="17"/>
      <c r="T8" s="32">
        <f t="shared" ref="T8:T29" si="5">P8/(3*Q8)</f>
        <v>0.33333333333333331</v>
      </c>
      <c r="U8" s="35"/>
      <c r="V8" s="18"/>
      <c r="W8" s="18"/>
      <c r="X8" s="18"/>
      <c r="Y8" s="18"/>
      <c r="Z8" s="13"/>
      <c r="AA8" s="13"/>
      <c r="AB8" s="13"/>
    </row>
    <row r="9" spans="1:28" ht="15.5" x14ac:dyDescent="0.35">
      <c r="A9" s="1">
        <v>3</v>
      </c>
      <c r="B9" s="15" t="s">
        <v>46</v>
      </c>
      <c r="C9" s="16"/>
      <c r="D9" s="29">
        <f>'DESIGN Questions'!D52</f>
        <v>9</v>
      </c>
      <c r="E9" s="29">
        <f>'DESIGN Questions'!D53</f>
        <v>9</v>
      </c>
      <c r="F9" s="26">
        <f t="shared" si="1"/>
        <v>1</v>
      </c>
      <c r="G9" s="17"/>
      <c r="H9" s="28">
        <f t="shared" si="2"/>
        <v>0.33333333333333331</v>
      </c>
      <c r="I9" s="17"/>
      <c r="J9" s="29">
        <f>'DESIGN Questions'!G52</f>
        <v>5</v>
      </c>
      <c r="K9" s="29">
        <f>'DESIGN Questions'!G53</f>
        <v>5</v>
      </c>
      <c r="L9" s="26">
        <f t="shared" si="0"/>
        <v>1</v>
      </c>
      <c r="M9" s="17"/>
      <c r="N9" s="28">
        <f t="shared" si="3"/>
        <v>0.33333333333333331</v>
      </c>
      <c r="O9" s="17"/>
      <c r="P9" s="29">
        <f>'DESIGN Questions'!J52</f>
        <v>5</v>
      </c>
      <c r="Q9" s="29">
        <f>'DESIGN Questions'!J53</f>
        <v>5</v>
      </c>
      <c r="R9" s="26">
        <f t="shared" si="4"/>
        <v>1</v>
      </c>
      <c r="S9" s="17"/>
      <c r="T9" s="32">
        <f t="shared" si="5"/>
        <v>0.33333333333333331</v>
      </c>
      <c r="U9" s="35"/>
      <c r="V9" s="18"/>
      <c r="W9" s="18"/>
      <c r="X9" s="18"/>
      <c r="Y9" s="18"/>
      <c r="Z9" s="13"/>
      <c r="AA9" s="13"/>
      <c r="AB9" s="13"/>
    </row>
    <row r="10" spans="1:28" ht="15.5" x14ac:dyDescent="0.35">
      <c r="A10" s="1">
        <v>4</v>
      </c>
      <c r="B10" s="102" t="s">
        <v>47</v>
      </c>
      <c r="C10" s="16"/>
      <c r="D10" s="29">
        <f>'DESIGN Questions'!D71</f>
        <v>12</v>
      </c>
      <c r="E10" s="29">
        <f>'DESIGN Questions'!D72</f>
        <v>12</v>
      </c>
      <c r="F10" s="26">
        <f t="shared" si="1"/>
        <v>1</v>
      </c>
      <c r="G10" s="17"/>
      <c r="H10" s="28">
        <f t="shared" si="2"/>
        <v>0.33333333333333331</v>
      </c>
      <c r="I10" s="17"/>
      <c r="J10" s="29">
        <f>'DESIGN Questions'!G71</f>
        <v>12</v>
      </c>
      <c r="K10" s="29">
        <f>'DESIGN Questions'!G72</f>
        <v>12</v>
      </c>
      <c r="L10" s="26">
        <f t="shared" si="0"/>
        <v>1</v>
      </c>
      <c r="M10" s="17"/>
      <c r="N10" s="28">
        <f t="shared" si="3"/>
        <v>0.33333333333333331</v>
      </c>
      <c r="O10" s="17"/>
      <c r="P10" s="29">
        <f>'DESIGN Questions'!J71</f>
        <v>12</v>
      </c>
      <c r="Q10" s="29">
        <f>'DESIGN Questions'!J72</f>
        <v>12</v>
      </c>
      <c r="R10" s="26">
        <f t="shared" si="4"/>
        <v>1</v>
      </c>
      <c r="S10" s="17"/>
      <c r="T10" s="32">
        <f t="shared" si="5"/>
        <v>0.33333333333333331</v>
      </c>
      <c r="U10" s="35"/>
      <c r="V10" s="18"/>
      <c r="W10" s="18"/>
      <c r="X10" s="18"/>
      <c r="Y10" s="18"/>
      <c r="Z10" s="13"/>
      <c r="AA10" s="13"/>
      <c r="AB10" s="13"/>
    </row>
    <row r="11" spans="1:28" ht="15.5" x14ac:dyDescent="0.35">
      <c r="A11" s="1">
        <v>5</v>
      </c>
      <c r="B11" s="102" t="s">
        <v>48</v>
      </c>
      <c r="C11" s="16"/>
      <c r="D11" s="29">
        <f>'DESIGN Questions'!D87</f>
        <v>9</v>
      </c>
      <c r="E11" s="29">
        <f>'DESIGN Questions'!D88</f>
        <v>9</v>
      </c>
      <c r="F11" s="26">
        <f t="shared" si="1"/>
        <v>1</v>
      </c>
      <c r="G11" s="17"/>
      <c r="H11" s="28">
        <f t="shared" si="2"/>
        <v>0.33333333333333331</v>
      </c>
      <c r="I11" s="17"/>
      <c r="J11" s="29">
        <f>'DESIGN Questions'!G87</f>
        <v>9</v>
      </c>
      <c r="K11" s="29">
        <f>'DESIGN Questions'!G88</f>
        <v>9</v>
      </c>
      <c r="L11" s="26">
        <f t="shared" si="0"/>
        <v>1</v>
      </c>
      <c r="M11" s="17"/>
      <c r="N11" s="28">
        <f t="shared" si="3"/>
        <v>0.33333333333333331</v>
      </c>
      <c r="O11" s="17"/>
      <c r="P11" s="29">
        <f>'DESIGN Questions'!J87</f>
        <v>9</v>
      </c>
      <c r="Q11" s="29">
        <f>'DESIGN Questions'!J88</f>
        <v>9</v>
      </c>
      <c r="R11" s="26">
        <f t="shared" si="4"/>
        <v>1</v>
      </c>
      <c r="S11" s="17"/>
      <c r="T11" s="32">
        <f t="shared" si="5"/>
        <v>0.33333333333333331</v>
      </c>
      <c r="U11" s="35"/>
      <c r="V11" s="18"/>
      <c r="W11" s="18"/>
      <c r="X11" s="18"/>
      <c r="Y11" s="18"/>
      <c r="Z11" s="13"/>
      <c r="AA11" s="13"/>
      <c r="AB11" s="13"/>
    </row>
    <row r="12" spans="1:28" ht="15.5" x14ac:dyDescent="0.35">
      <c r="A12" s="1">
        <v>6</v>
      </c>
      <c r="B12" s="102" t="s">
        <v>49</v>
      </c>
      <c r="C12" s="16"/>
      <c r="D12" s="29">
        <f>'DESIGN Questions'!D108</f>
        <v>14</v>
      </c>
      <c r="E12" s="29">
        <f>'DESIGN Questions'!D109</f>
        <v>14</v>
      </c>
      <c r="F12" s="26">
        <f t="shared" si="1"/>
        <v>1</v>
      </c>
      <c r="G12" s="17"/>
      <c r="H12" s="28">
        <f t="shared" si="2"/>
        <v>0.33333333333333331</v>
      </c>
      <c r="I12" s="17"/>
      <c r="J12" s="29">
        <f>'DESIGN Questions'!G108</f>
        <v>14</v>
      </c>
      <c r="K12" s="29">
        <f>'DESIGN Questions'!G109</f>
        <v>14</v>
      </c>
      <c r="L12" s="26">
        <f t="shared" si="0"/>
        <v>1</v>
      </c>
      <c r="M12" s="17"/>
      <c r="N12" s="28">
        <f t="shared" si="3"/>
        <v>0.33333333333333331</v>
      </c>
      <c r="O12" s="17"/>
      <c r="P12" s="29">
        <f>'DESIGN Questions'!J108</f>
        <v>14</v>
      </c>
      <c r="Q12" s="29">
        <f>'DESIGN Questions'!J109</f>
        <v>14</v>
      </c>
      <c r="R12" s="26">
        <f t="shared" si="4"/>
        <v>1</v>
      </c>
      <c r="S12" s="17"/>
      <c r="T12" s="32">
        <f t="shared" si="5"/>
        <v>0.33333333333333331</v>
      </c>
      <c r="U12" s="35"/>
      <c r="V12" s="18"/>
      <c r="W12" s="18"/>
      <c r="X12" s="18"/>
      <c r="Y12" s="18"/>
      <c r="Z12" s="13"/>
      <c r="AA12" s="13"/>
      <c r="AB12" s="13"/>
    </row>
    <row r="13" spans="1:28" ht="15.5" x14ac:dyDescent="0.35">
      <c r="A13" s="1">
        <v>7</v>
      </c>
      <c r="B13" s="102" t="s">
        <v>50</v>
      </c>
      <c r="C13" s="16"/>
      <c r="D13" s="29">
        <f>'DESIGN Questions'!D120</f>
        <v>5</v>
      </c>
      <c r="E13" s="29">
        <f>'DESIGN Questions'!D121</f>
        <v>5</v>
      </c>
      <c r="F13" s="26">
        <f t="shared" si="1"/>
        <v>1</v>
      </c>
      <c r="G13" s="17"/>
      <c r="H13" s="28">
        <f t="shared" si="2"/>
        <v>0.33333333333333331</v>
      </c>
      <c r="I13" s="17"/>
      <c r="J13" s="29">
        <f>'DESIGN Questions'!G120</f>
        <v>5</v>
      </c>
      <c r="K13" s="29">
        <f>'DESIGN Questions'!G121</f>
        <v>5</v>
      </c>
      <c r="L13" s="26">
        <f t="shared" si="0"/>
        <v>1</v>
      </c>
      <c r="M13" s="17"/>
      <c r="N13" s="28">
        <f t="shared" si="3"/>
        <v>0.33333333333333331</v>
      </c>
      <c r="O13" s="17"/>
      <c r="P13" s="29">
        <f>'DESIGN Questions'!J120</f>
        <v>5</v>
      </c>
      <c r="Q13" s="29">
        <f>'DESIGN Questions'!J121</f>
        <v>5</v>
      </c>
      <c r="R13" s="26">
        <f t="shared" si="4"/>
        <v>1</v>
      </c>
      <c r="S13" s="17"/>
      <c r="T13" s="32">
        <f t="shared" si="5"/>
        <v>0.33333333333333331</v>
      </c>
      <c r="U13" s="35"/>
      <c r="V13" s="18"/>
      <c r="W13" s="18"/>
      <c r="X13" s="18"/>
      <c r="Y13" s="18"/>
      <c r="Z13" s="13"/>
      <c r="AA13" s="13"/>
      <c r="AB13" s="13"/>
    </row>
    <row r="14" spans="1:28" ht="15.5" x14ac:dyDescent="0.35">
      <c r="A14" s="1">
        <v>8</v>
      </c>
      <c r="B14" s="102" t="s">
        <v>51</v>
      </c>
      <c r="C14" s="16"/>
      <c r="D14" s="29">
        <f>'DESIGN Questions'!D154</f>
        <v>27</v>
      </c>
      <c r="E14" s="29">
        <f>'DESIGN Questions'!D155</f>
        <v>27</v>
      </c>
      <c r="F14" s="26">
        <f t="shared" si="1"/>
        <v>1</v>
      </c>
      <c r="G14" s="17"/>
      <c r="H14" s="28">
        <f t="shared" si="2"/>
        <v>0.33333333333333331</v>
      </c>
      <c r="I14" s="17"/>
      <c r="J14" s="29">
        <f>'DESIGN Questions'!G154</f>
        <v>27</v>
      </c>
      <c r="K14" s="29">
        <f>'DESIGN Questions'!G155</f>
        <v>27</v>
      </c>
      <c r="L14" s="26">
        <f t="shared" si="0"/>
        <v>1</v>
      </c>
      <c r="M14" s="17"/>
      <c r="N14" s="28">
        <f t="shared" si="3"/>
        <v>0.33333333333333331</v>
      </c>
      <c r="O14" s="17"/>
      <c r="P14" s="29">
        <f>'DESIGN Questions'!J154</f>
        <v>27</v>
      </c>
      <c r="Q14" s="29">
        <f>'DESIGN Questions'!J155</f>
        <v>27</v>
      </c>
      <c r="R14" s="26">
        <f t="shared" si="4"/>
        <v>1</v>
      </c>
      <c r="S14" s="17"/>
      <c r="T14" s="32">
        <f t="shared" si="5"/>
        <v>0.33333333333333331</v>
      </c>
      <c r="U14" s="35"/>
      <c r="V14" s="18"/>
      <c r="W14" s="18"/>
      <c r="X14" s="18"/>
      <c r="Y14" s="18"/>
      <c r="Z14" s="13"/>
      <c r="AA14" s="13"/>
      <c r="AB14" s="13"/>
    </row>
    <row r="15" spans="1:28" ht="15.5" x14ac:dyDescent="0.35">
      <c r="A15" s="1">
        <v>9</v>
      </c>
      <c r="B15" s="102" t="s">
        <v>52</v>
      </c>
      <c r="C15" s="16"/>
      <c r="D15" s="29">
        <f>'DESIGN Questions'!D169</f>
        <v>8</v>
      </c>
      <c r="E15" s="29">
        <f>'DESIGN Questions'!D170</f>
        <v>8</v>
      </c>
      <c r="F15" s="26">
        <f t="shared" si="1"/>
        <v>1</v>
      </c>
      <c r="G15" s="17"/>
      <c r="H15" s="28">
        <f t="shared" si="2"/>
        <v>0.33333333333333331</v>
      </c>
      <c r="I15" s="17"/>
      <c r="J15" s="29">
        <f>'DESIGN Questions'!G169</f>
        <v>8</v>
      </c>
      <c r="K15" s="29">
        <f>'DESIGN Questions'!G170</f>
        <v>8</v>
      </c>
      <c r="L15" s="26">
        <f t="shared" si="0"/>
        <v>1</v>
      </c>
      <c r="M15" s="17"/>
      <c r="N15" s="28">
        <f t="shared" si="3"/>
        <v>0.33333333333333331</v>
      </c>
      <c r="O15" s="17"/>
      <c r="P15" s="29">
        <f>'DESIGN Questions'!J169</f>
        <v>8</v>
      </c>
      <c r="Q15" s="29">
        <f>'DESIGN Questions'!J170</f>
        <v>8</v>
      </c>
      <c r="R15" s="26">
        <f t="shared" si="4"/>
        <v>1</v>
      </c>
      <c r="S15" s="17"/>
      <c r="T15" s="32">
        <f t="shared" si="5"/>
        <v>0.33333333333333331</v>
      </c>
      <c r="U15" s="35"/>
      <c r="V15" s="18"/>
      <c r="W15" s="18"/>
      <c r="X15" s="18"/>
      <c r="Y15" s="18"/>
      <c r="Z15" s="13"/>
      <c r="AA15" s="13"/>
      <c r="AB15" s="13"/>
    </row>
    <row r="16" spans="1:28" ht="15.5" x14ac:dyDescent="0.35">
      <c r="A16" s="1">
        <v>10</v>
      </c>
      <c r="B16" s="102" t="s">
        <v>53</v>
      </c>
      <c r="C16" s="16"/>
      <c r="D16" s="29">
        <f>'DESIGN Questions'!D186</f>
        <v>10</v>
      </c>
      <c r="E16" s="29">
        <f>'DESIGN Questions'!D187</f>
        <v>10</v>
      </c>
      <c r="F16" s="26">
        <f t="shared" si="1"/>
        <v>1</v>
      </c>
      <c r="G16" s="17"/>
      <c r="H16" s="28">
        <f t="shared" si="2"/>
        <v>0.33333333333333331</v>
      </c>
      <c r="I16" s="17"/>
      <c r="J16" s="29">
        <f>'DESIGN Questions'!G186</f>
        <v>10</v>
      </c>
      <c r="K16" s="29">
        <f>'DESIGN Questions'!G187</f>
        <v>10</v>
      </c>
      <c r="L16" s="26">
        <f t="shared" si="0"/>
        <v>1</v>
      </c>
      <c r="M16" s="17"/>
      <c r="N16" s="28">
        <f t="shared" si="3"/>
        <v>0.33333333333333331</v>
      </c>
      <c r="O16" s="17"/>
      <c r="P16" s="29">
        <f>'DESIGN Questions'!J186</f>
        <v>10</v>
      </c>
      <c r="Q16" s="29">
        <f>'DESIGN Questions'!J187</f>
        <v>10</v>
      </c>
      <c r="R16" s="26">
        <f t="shared" si="4"/>
        <v>1</v>
      </c>
      <c r="S16" s="17"/>
      <c r="T16" s="32">
        <f t="shared" si="5"/>
        <v>0.33333333333333331</v>
      </c>
      <c r="U16" s="35"/>
      <c r="V16" s="18"/>
      <c r="W16" s="18"/>
      <c r="X16" s="18"/>
      <c r="Y16" s="18"/>
      <c r="Z16" s="13"/>
      <c r="AA16" s="13"/>
      <c r="AB16" s="13"/>
    </row>
    <row r="17" spans="1:28" ht="15.5" x14ac:dyDescent="0.35">
      <c r="A17" s="1">
        <v>11</v>
      </c>
      <c r="B17" s="102" t="s">
        <v>54</v>
      </c>
      <c r="C17" s="16"/>
      <c r="D17" s="29">
        <f>'DESIGN Questions'!D200</f>
        <v>7</v>
      </c>
      <c r="E17" s="29">
        <f>'DESIGN Questions'!D201</f>
        <v>7</v>
      </c>
      <c r="F17" s="26">
        <f t="shared" si="1"/>
        <v>1</v>
      </c>
      <c r="G17" s="17"/>
      <c r="H17" s="28">
        <f t="shared" si="2"/>
        <v>0.33333333333333331</v>
      </c>
      <c r="I17" s="17"/>
      <c r="J17" s="29">
        <f>'DESIGN Questions'!G200</f>
        <v>7</v>
      </c>
      <c r="K17" s="29">
        <f>'DESIGN Questions'!G201</f>
        <v>7</v>
      </c>
      <c r="L17" s="26">
        <f t="shared" si="0"/>
        <v>1</v>
      </c>
      <c r="M17" s="17"/>
      <c r="N17" s="28">
        <f t="shared" si="3"/>
        <v>0.33333333333333331</v>
      </c>
      <c r="O17" s="17"/>
      <c r="P17" s="29">
        <f>'DESIGN Questions'!J200</f>
        <v>7</v>
      </c>
      <c r="Q17" s="29">
        <f>'DESIGN Questions'!J201</f>
        <v>7</v>
      </c>
      <c r="R17" s="26">
        <f t="shared" si="4"/>
        <v>1</v>
      </c>
      <c r="S17" s="17"/>
      <c r="T17" s="32">
        <f t="shared" si="5"/>
        <v>0.33333333333333331</v>
      </c>
      <c r="U17" s="35"/>
      <c r="V17" s="18"/>
      <c r="W17" s="18"/>
      <c r="X17" s="18"/>
      <c r="Y17" s="19"/>
      <c r="Z17" s="13"/>
      <c r="AA17" s="13"/>
      <c r="AB17" s="13"/>
    </row>
    <row r="18" spans="1:28" ht="15.5" x14ac:dyDescent="0.35">
      <c r="A18" s="1">
        <v>12</v>
      </c>
      <c r="B18" s="102" t="s">
        <v>55</v>
      </c>
      <c r="C18" s="247"/>
      <c r="D18" s="29">
        <f>'DESIGN Questions'!D221</f>
        <v>12</v>
      </c>
      <c r="E18" s="29">
        <f>'DESIGN Questions'!D222</f>
        <v>12</v>
      </c>
      <c r="F18" s="278">
        <f t="shared" si="1"/>
        <v>1</v>
      </c>
      <c r="G18" s="254"/>
      <c r="H18" s="28">
        <f t="shared" si="2"/>
        <v>0.33333333333333331</v>
      </c>
      <c r="I18" s="254"/>
      <c r="J18" s="29">
        <f>'DESIGN Questions'!G221</f>
        <v>12</v>
      </c>
      <c r="K18" s="29">
        <f>'DESIGN Questions'!G222</f>
        <v>12</v>
      </c>
      <c r="L18" s="26">
        <f t="shared" si="0"/>
        <v>1</v>
      </c>
      <c r="M18" s="254"/>
      <c r="N18" s="28">
        <f t="shared" si="3"/>
        <v>0.33333333333333331</v>
      </c>
      <c r="O18" s="254"/>
      <c r="P18" s="29">
        <f>'DESIGN Questions'!J221</f>
        <v>12</v>
      </c>
      <c r="Q18" s="29">
        <f>'DESIGN Questions'!J222</f>
        <v>12</v>
      </c>
      <c r="R18" s="26">
        <f t="shared" si="4"/>
        <v>1</v>
      </c>
      <c r="S18" s="254"/>
      <c r="T18" s="32">
        <f t="shared" si="5"/>
        <v>0.33333333333333331</v>
      </c>
      <c r="U18" s="256"/>
      <c r="V18" s="13"/>
      <c r="W18" s="13"/>
      <c r="X18" s="13"/>
      <c r="Y18" s="13"/>
      <c r="Z18" s="13"/>
      <c r="AA18" s="13"/>
      <c r="AB18" s="13"/>
    </row>
    <row r="19" spans="1:28" ht="15.5" x14ac:dyDescent="0.35">
      <c r="A19" s="1">
        <v>13</v>
      </c>
      <c r="B19" s="103" t="s">
        <v>56</v>
      </c>
      <c r="C19" s="247"/>
      <c r="D19" s="29">
        <f>'DESIGN Questions'!D245</f>
        <v>17</v>
      </c>
      <c r="E19" s="29">
        <f>'DESIGN Questions'!D246</f>
        <v>17</v>
      </c>
      <c r="F19" s="278">
        <f t="shared" si="1"/>
        <v>1</v>
      </c>
      <c r="G19" s="254"/>
      <c r="H19" s="28">
        <f t="shared" si="2"/>
        <v>0.33333333333333331</v>
      </c>
      <c r="I19" s="254"/>
      <c r="J19" s="29">
        <f>'DESIGN Questions'!G245</f>
        <v>17</v>
      </c>
      <c r="K19" s="29">
        <f>'DESIGN Questions'!G246</f>
        <v>17</v>
      </c>
      <c r="L19" s="26">
        <f t="shared" si="0"/>
        <v>1</v>
      </c>
      <c r="M19" s="254"/>
      <c r="N19" s="28">
        <f t="shared" si="3"/>
        <v>0.33333333333333331</v>
      </c>
      <c r="O19" s="254"/>
      <c r="P19" s="29">
        <f>'DESIGN Questions'!J245</f>
        <v>17</v>
      </c>
      <c r="Q19" s="29">
        <f>'DESIGN Questions'!J246</f>
        <v>17</v>
      </c>
      <c r="R19" s="26">
        <f t="shared" si="4"/>
        <v>1</v>
      </c>
      <c r="S19" s="254"/>
      <c r="T19" s="32">
        <f t="shared" si="5"/>
        <v>0.33333333333333331</v>
      </c>
      <c r="U19" s="256"/>
    </row>
    <row r="20" spans="1:28" ht="15.5" x14ac:dyDescent="0.35">
      <c r="A20" s="1">
        <v>14</v>
      </c>
      <c r="B20" s="103" t="s">
        <v>57</v>
      </c>
      <c r="C20" s="247"/>
      <c r="D20" s="29">
        <f>'DESIGN Questions'!D262</f>
        <v>10</v>
      </c>
      <c r="E20" s="29">
        <f>'DESIGN Questions'!D263</f>
        <v>10</v>
      </c>
      <c r="F20" s="278">
        <f t="shared" si="1"/>
        <v>1</v>
      </c>
      <c r="G20" s="254"/>
      <c r="H20" s="28">
        <f t="shared" si="2"/>
        <v>0.33333333333333331</v>
      </c>
      <c r="I20" s="254"/>
      <c r="J20" s="29">
        <f>'DESIGN Questions'!G262</f>
        <v>10</v>
      </c>
      <c r="K20" s="29">
        <f>'DESIGN Questions'!G263</f>
        <v>10</v>
      </c>
      <c r="L20" s="26">
        <f t="shared" si="0"/>
        <v>1</v>
      </c>
      <c r="M20" s="254"/>
      <c r="N20" s="28">
        <f t="shared" si="3"/>
        <v>0.33333333333333331</v>
      </c>
      <c r="O20" s="254"/>
      <c r="P20" s="29">
        <f>'DESIGN Questions'!J262</f>
        <v>10</v>
      </c>
      <c r="Q20" s="29">
        <f>'DESIGN Questions'!J263</f>
        <v>10</v>
      </c>
      <c r="R20" s="26">
        <f t="shared" si="4"/>
        <v>1</v>
      </c>
      <c r="S20" s="254"/>
      <c r="T20" s="32">
        <f t="shared" si="5"/>
        <v>0.33333333333333331</v>
      </c>
      <c r="U20" s="256"/>
    </row>
    <row r="21" spans="1:28" ht="15.5" x14ac:dyDescent="0.35">
      <c r="A21" s="1">
        <v>15</v>
      </c>
      <c r="B21" s="103" t="s">
        <v>58</v>
      </c>
      <c r="C21" s="247"/>
      <c r="D21" s="29">
        <f>'DESIGN Questions'!D273</f>
        <v>4</v>
      </c>
      <c r="E21" s="29">
        <f>'DESIGN Questions'!D274</f>
        <v>4</v>
      </c>
      <c r="F21" s="278">
        <f t="shared" si="1"/>
        <v>1</v>
      </c>
      <c r="G21" s="254"/>
      <c r="H21" s="28">
        <f t="shared" si="2"/>
        <v>0.33333333333333331</v>
      </c>
      <c r="I21" s="254"/>
      <c r="J21" s="29">
        <f>'DESIGN Questions'!G273</f>
        <v>4</v>
      </c>
      <c r="K21" s="29">
        <f>'DESIGN Questions'!G274</f>
        <v>4</v>
      </c>
      <c r="L21" s="26">
        <f t="shared" si="0"/>
        <v>1</v>
      </c>
      <c r="M21" s="254"/>
      <c r="N21" s="28">
        <f t="shared" si="3"/>
        <v>0.33333333333333331</v>
      </c>
      <c r="O21" s="254"/>
      <c r="P21" s="29">
        <f>'DESIGN Questions'!J273</f>
        <v>4</v>
      </c>
      <c r="Q21" s="29">
        <f>'DESIGN Questions'!J274</f>
        <v>4</v>
      </c>
      <c r="R21" s="26">
        <f t="shared" si="4"/>
        <v>1</v>
      </c>
      <c r="S21" s="254"/>
      <c r="T21" s="32">
        <f t="shared" si="5"/>
        <v>0.33333333333333331</v>
      </c>
      <c r="U21" s="256"/>
    </row>
    <row r="22" spans="1:28" ht="15.5" x14ac:dyDescent="0.35">
      <c r="A22" s="1">
        <v>16</v>
      </c>
      <c r="B22" s="103" t="s">
        <v>59</v>
      </c>
      <c r="C22" s="247"/>
      <c r="D22" s="29">
        <f>'DESIGN Questions'!D284</f>
        <v>3</v>
      </c>
      <c r="E22" s="29">
        <f>'DESIGN Questions'!D285</f>
        <v>3</v>
      </c>
      <c r="F22" s="278">
        <f t="shared" si="1"/>
        <v>1</v>
      </c>
      <c r="G22" s="254"/>
      <c r="H22" s="28">
        <f t="shared" si="2"/>
        <v>0.33333333333333331</v>
      </c>
      <c r="I22" s="254"/>
      <c r="J22" s="29">
        <f>'DESIGN Questions'!G284</f>
        <v>3</v>
      </c>
      <c r="K22" s="29">
        <f>'DESIGN Questions'!G285</f>
        <v>3</v>
      </c>
      <c r="L22" s="26">
        <f t="shared" si="0"/>
        <v>1</v>
      </c>
      <c r="M22" s="254"/>
      <c r="N22" s="28">
        <f t="shared" si="3"/>
        <v>0.33333333333333331</v>
      </c>
      <c r="O22" s="254"/>
      <c r="P22" s="29">
        <f>'DESIGN Questions'!J284</f>
        <v>3</v>
      </c>
      <c r="Q22" s="29">
        <f>'DESIGN Questions'!J285</f>
        <v>3</v>
      </c>
      <c r="R22" s="26">
        <f t="shared" si="4"/>
        <v>1</v>
      </c>
      <c r="S22" s="254"/>
      <c r="T22" s="32">
        <f t="shared" si="5"/>
        <v>0.33333333333333331</v>
      </c>
      <c r="U22" s="256"/>
    </row>
    <row r="23" spans="1:28" ht="15.5" x14ac:dyDescent="0.35">
      <c r="A23" s="1">
        <v>17</v>
      </c>
      <c r="B23" s="103" t="s">
        <v>60</v>
      </c>
      <c r="C23" s="247"/>
      <c r="D23" s="29">
        <f>'DESIGN Questions'!D296</f>
        <v>5</v>
      </c>
      <c r="E23" s="29">
        <f>'DESIGN Questions'!D297</f>
        <v>5</v>
      </c>
      <c r="F23" s="278">
        <f t="shared" si="1"/>
        <v>1</v>
      </c>
      <c r="G23" s="254"/>
      <c r="H23" s="28">
        <f t="shared" si="2"/>
        <v>0.33333333333333331</v>
      </c>
      <c r="I23" s="254"/>
      <c r="J23" s="29">
        <f>'DESIGN Questions'!G296</f>
        <v>5</v>
      </c>
      <c r="K23" s="29">
        <f>'DESIGN Questions'!G297</f>
        <v>5</v>
      </c>
      <c r="L23" s="26">
        <f t="shared" si="0"/>
        <v>1</v>
      </c>
      <c r="M23" s="254"/>
      <c r="N23" s="28">
        <f t="shared" si="3"/>
        <v>0.33333333333333331</v>
      </c>
      <c r="O23" s="254"/>
      <c r="P23" s="29">
        <f>'DESIGN Questions'!J296</f>
        <v>5</v>
      </c>
      <c r="Q23" s="29">
        <f>'DESIGN Questions'!J297</f>
        <v>5</v>
      </c>
      <c r="R23" s="26">
        <f t="shared" si="4"/>
        <v>1</v>
      </c>
      <c r="S23" s="254"/>
      <c r="T23" s="32">
        <f t="shared" si="5"/>
        <v>0.33333333333333331</v>
      </c>
      <c r="U23" s="256"/>
    </row>
    <row r="24" spans="1:28" ht="15.5" x14ac:dyDescent="0.35">
      <c r="A24" s="1">
        <v>18</v>
      </c>
      <c r="B24" s="103" t="s">
        <v>61</v>
      </c>
      <c r="C24" s="247"/>
      <c r="D24" s="29">
        <f>'DESIGN Questions'!D319</f>
        <v>16</v>
      </c>
      <c r="E24" s="29">
        <f>'DESIGN Questions'!D320</f>
        <v>16</v>
      </c>
      <c r="F24" s="278">
        <f t="shared" si="1"/>
        <v>1</v>
      </c>
      <c r="G24" s="254"/>
      <c r="H24" s="28">
        <f t="shared" si="2"/>
        <v>0.33333333333333331</v>
      </c>
      <c r="I24" s="254"/>
      <c r="J24" s="29">
        <f>'DESIGN Questions'!G319</f>
        <v>16</v>
      </c>
      <c r="K24" s="29">
        <f>'DESIGN Questions'!G320</f>
        <v>16</v>
      </c>
      <c r="L24" s="26">
        <f t="shared" si="0"/>
        <v>1</v>
      </c>
      <c r="M24" s="254"/>
      <c r="N24" s="28">
        <f t="shared" si="3"/>
        <v>0.33333333333333331</v>
      </c>
      <c r="O24" s="254"/>
      <c r="P24" s="29">
        <f>'DESIGN Questions'!J319</f>
        <v>16</v>
      </c>
      <c r="Q24" s="29">
        <f>'DESIGN Questions'!J320</f>
        <v>16</v>
      </c>
      <c r="R24" s="26">
        <f t="shared" si="4"/>
        <v>1</v>
      </c>
      <c r="S24" s="254"/>
      <c r="T24" s="32">
        <f t="shared" si="5"/>
        <v>0.33333333333333331</v>
      </c>
      <c r="U24" s="256"/>
    </row>
    <row r="25" spans="1:28" ht="15.5" x14ac:dyDescent="0.35">
      <c r="A25" s="1">
        <v>19</v>
      </c>
      <c r="B25" s="103" t="s">
        <v>62</v>
      </c>
      <c r="C25" s="247"/>
      <c r="D25" s="29">
        <f>'DESIGN Questions'!D332</f>
        <v>6</v>
      </c>
      <c r="E25" s="29">
        <f>'DESIGN Questions'!D333</f>
        <v>6</v>
      </c>
      <c r="F25" s="278">
        <f t="shared" si="1"/>
        <v>1</v>
      </c>
      <c r="G25" s="254"/>
      <c r="H25" s="28">
        <f t="shared" si="2"/>
        <v>0.33333333333333331</v>
      </c>
      <c r="I25" s="254"/>
      <c r="J25" s="29">
        <f>'DESIGN Questions'!G332</f>
        <v>6</v>
      </c>
      <c r="K25" s="29">
        <f>'DESIGN Questions'!G333</f>
        <v>6</v>
      </c>
      <c r="L25" s="26">
        <f t="shared" si="0"/>
        <v>1</v>
      </c>
      <c r="M25" s="254"/>
      <c r="N25" s="28">
        <f t="shared" si="3"/>
        <v>0.33333333333333331</v>
      </c>
      <c r="O25" s="254"/>
      <c r="P25" s="29">
        <f>'DESIGN Questions'!J332</f>
        <v>6</v>
      </c>
      <c r="Q25" s="29">
        <f>'DESIGN Questions'!J333</f>
        <v>6</v>
      </c>
      <c r="R25" s="26">
        <f t="shared" si="4"/>
        <v>1</v>
      </c>
      <c r="S25" s="254"/>
      <c r="T25" s="32">
        <f t="shared" si="5"/>
        <v>0.33333333333333331</v>
      </c>
      <c r="U25" s="256"/>
    </row>
    <row r="26" spans="1:28" ht="15.5" x14ac:dyDescent="0.35">
      <c r="A26" s="1">
        <v>20</v>
      </c>
      <c r="B26" s="103" t="s">
        <v>63</v>
      </c>
      <c r="C26" s="247"/>
      <c r="D26" s="29">
        <f>'DESIGN Questions'!D344</f>
        <v>5</v>
      </c>
      <c r="E26" s="29">
        <f>'DESIGN Questions'!D345</f>
        <v>5</v>
      </c>
      <c r="F26" s="278">
        <f t="shared" si="1"/>
        <v>1</v>
      </c>
      <c r="G26" s="254"/>
      <c r="H26" s="28">
        <f t="shared" si="2"/>
        <v>0.33333333333333331</v>
      </c>
      <c r="I26" s="254"/>
      <c r="J26" s="29">
        <f>'DESIGN Questions'!G344</f>
        <v>5</v>
      </c>
      <c r="K26" s="29">
        <f>'DESIGN Questions'!G345</f>
        <v>5</v>
      </c>
      <c r="L26" s="26">
        <f t="shared" si="0"/>
        <v>1</v>
      </c>
      <c r="M26" s="254"/>
      <c r="N26" s="28">
        <f t="shared" si="3"/>
        <v>0.33333333333333331</v>
      </c>
      <c r="O26" s="254"/>
      <c r="P26" s="29">
        <f>'DESIGN Questions'!J344</f>
        <v>5</v>
      </c>
      <c r="Q26" s="29">
        <f>'DESIGN Questions'!J345</f>
        <v>5</v>
      </c>
      <c r="R26" s="26">
        <f t="shared" si="4"/>
        <v>1</v>
      </c>
      <c r="S26" s="254"/>
      <c r="T26" s="32">
        <f>P26/(3*Q26)</f>
        <v>0.33333333333333331</v>
      </c>
      <c r="U26" s="256"/>
    </row>
    <row r="27" spans="1:28" ht="15.5" x14ac:dyDescent="0.35">
      <c r="A27" s="1">
        <v>21</v>
      </c>
      <c r="B27" s="173" t="s">
        <v>64</v>
      </c>
      <c r="C27" s="247"/>
      <c r="D27" s="29"/>
      <c r="E27" s="29"/>
      <c r="F27" s="278"/>
      <c r="G27" s="254"/>
      <c r="H27" s="28"/>
      <c r="I27" s="254"/>
      <c r="J27" s="29"/>
      <c r="K27" s="29"/>
      <c r="L27" s="26"/>
      <c r="M27" s="254"/>
      <c r="N27" s="28"/>
      <c r="O27" s="254"/>
      <c r="P27" s="29"/>
      <c r="Q27" s="29"/>
      <c r="R27" s="26"/>
      <c r="S27" s="254"/>
      <c r="T27" s="32"/>
      <c r="U27" s="256"/>
    </row>
    <row r="28" spans="1:28" ht="15.5" x14ac:dyDescent="0.35">
      <c r="A28" s="1">
        <v>22</v>
      </c>
      <c r="B28" s="173" t="s">
        <v>65</v>
      </c>
      <c r="C28" s="247"/>
      <c r="D28" s="279"/>
      <c r="E28" s="279"/>
      <c r="F28" s="278"/>
      <c r="G28" s="254"/>
      <c r="H28" s="28"/>
      <c r="I28" s="254"/>
      <c r="J28" s="279"/>
      <c r="K28" s="279"/>
      <c r="L28" s="26"/>
      <c r="M28" s="254"/>
      <c r="N28" s="28"/>
      <c r="O28" s="254"/>
      <c r="P28" s="279"/>
      <c r="Q28" s="279"/>
      <c r="R28" s="26"/>
      <c r="S28" s="254"/>
      <c r="T28" s="32"/>
      <c r="U28" s="256"/>
    </row>
    <row r="29" spans="1:28" ht="18.5" x14ac:dyDescent="0.35">
      <c r="B29" s="5" t="s">
        <v>66</v>
      </c>
      <c r="C29" s="247"/>
      <c r="D29" s="30">
        <f>SUM(D7:D20)</f>
        <v>162</v>
      </c>
      <c r="E29" s="30">
        <f>SUM(E7:E20)</f>
        <v>162</v>
      </c>
      <c r="F29" s="27">
        <f t="shared" si="1"/>
        <v>1</v>
      </c>
      <c r="G29" s="113"/>
      <c r="H29" s="114">
        <f t="shared" si="2"/>
        <v>0.33333333333333331</v>
      </c>
      <c r="I29" s="113"/>
      <c r="J29" s="30">
        <f>SUM(J7:J20)</f>
        <v>158</v>
      </c>
      <c r="K29" s="30">
        <f>SUM(K7:K20)</f>
        <v>158</v>
      </c>
      <c r="L29" s="27">
        <f t="shared" si="0"/>
        <v>1</v>
      </c>
      <c r="M29" s="113"/>
      <c r="N29" s="114">
        <f t="shared" si="3"/>
        <v>0.33333333333333331</v>
      </c>
      <c r="O29" s="113"/>
      <c r="P29" s="30">
        <f>SUM(P7:P20)</f>
        <v>158</v>
      </c>
      <c r="Q29" s="30">
        <f>SUM(Q7:Q20)</f>
        <v>158</v>
      </c>
      <c r="R29" s="27">
        <f t="shared" si="4"/>
        <v>1</v>
      </c>
      <c r="S29" s="113"/>
      <c r="T29" s="115">
        <f t="shared" si="5"/>
        <v>0.33333333333333331</v>
      </c>
      <c r="U29" s="256"/>
    </row>
    <row r="30" spans="1:28" ht="15.5" x14ac:dyDescent="0.35">
      <c r="B30" s="252"/>
      <c r="C30" s="274"/>
      <c r="D30" s="269"/>
      <c r="E30" s="269"/>
      <c r="F30" s="280"/>
      <c r="G30" s="269"/>
      <c r="H30" s="269"/>
      <c r="I30" s="269"/>
      <c r="J30" s="269"/>
      <c r="K30" s="269"/>
      <c r="L30" s="280"/>
      <c r="M30" s="269"/>
      <c r="N30" s="269"/>
      <c r="O30" s="269"/>
      <c r="P30" s="269"/>
      <c r="Q30" s="269"/>
      <c r="R30" s="280"/>
      <c r="S30" s="269"/>
      <c r="T30" s="14"/>
      <c r="U30" s="256"/>
    </row>
    <row r="31" spans="1:28" ht="21" x14ac:dyDescent="0.35">
      <c r="B31" s="24" t="s">
        <v>18</v>
      </c>
      <c r="C31" s="274"/>
      <c r="D31" s="263"/>
      <c r="E31" s="263"/>
      <c r="F31" s="281"/>
      <c r="G31" s="269"/>
      <c r="H31" s="263"/>
      <c r="I31" s="269"/>
      <c r="J31" s="263"/>
      <c r="K31" s="263"/>
      <c r="L31" s="281"/>
      <c r="M31" s="269"/>
      <c r="N31" s="263"/>
      <c r="O31" s="269"/>
      <c r="P31" s="263"/>
      <c r="Q31" s="263"/>
      <c r="R31" s="281"/>
      <c r="S31" s="269"/>
      <c r="T31" s="1"/>
      <c r="U31" s="256"/>
    </row>
    <row r="32" spans="1:28" ht="15.5" x14ac:dyDescent="0.35">
      <c r="A32" s="1">
        <v>1</v>
      </c>
      <c r="B32" s="9" t="s">
        <v>67</v>
      </c>
      <c r="C32" s="247"/>
      <c r="D32" s="279">
        <f>'TEST Questions'!D16</f>
        <v>8</v>
      </c>
      <c r="E32" s="279">
        <f>'TEST Questions'!D17</f>
        <v>8</v>
      </c>
      <c r="F32" s="26">
        <f>D32/E32</f>
        <v>1</v>
      </c>
      <c r="G32" s="254"/>
      <c r="H32" s="28">
        <f>D32/(3*E32)</f>
        <v>0.33333333333333331</v>
      </c>
      <c r="I32" s="254"/>
      <c r="J32" s="279">
        <f>'TEST Questions'!G16</f>
        <v>8</v>
      </c>
      <c r="K32" s="279">
        <f>'TEST Questions'!G17</f>
        <v>8</v>
      </c>
      <c r="L32" s="26">
        <f>J32/K32</f>
        <v>1</v>
      </c>
      <c r="M32" s="254"/>
      <c r="N32" s="28">
        <f>J32/(3*K32)</f>
        <v>0.33333333333333331</v>
      </c>
      <c r="O32" s="254"/>
      <c r="P32" s="279">
        <f>'TEST Questions'!J16</f>
        <v>8</v>
      </c>
      <c r="Q32" s="279">
        <f>'TEST Questions'!J17</f>
        <v>8</v>
      </c>
      <c r="R32" s="26">
        <f>P32/Q32</f>
        <v>1</v>
      </c>
      <c r="S32" s="254"/>
      <c r="T32" s="32">
        <f>P32/(3*Q32)</f>
        <v>0.33333333333333331</v>
      </c>
      <c r="U32" s="256"/>
    </row>
    <row r="33" spans="1:21" ht="15.5" x14ac:dyDescent="0.35">
      <c r="A33" s="1">
        <v>2</v>
      </c>
      <c r="B33" s="9" t="s">
        <v>68</v>
      </c>
      <c r="C33" s="247"/>
      <c r="D33" s="29">
        <f>'TEST Questions'!D37</f>
        <v>13</v>
      </c>
      <c r="E33" s="29">
        <f>'TEST Questions'!D38</f>
        <v>13</v>
      </c>
      <c r="F33" s="26">
        <f t="shared" ref="F33:F44" si="6">D33/E33</f>
        <v>1</v>
      </c>
      <c r="G33" s="254"/>
      <c r="H33" s="28">
        <f t="shared" ref="H33:H41" si="7">D33/(3*E33)</f>
        <v>0.33333333333333331</v>
      </c>
      <c r="I33" s="254"/>
      <c r="J33" s="29">
        <f>'TEST Questions'!G37</f>
        <v>13</v>
      </c>
      <c r="K33" s="29">
        <f>'TEST Questions'!G38</f>
        <v>13</v>
      </c>
      <c r="L33" s="26">
        <f t="shared" ref="L33:L41" si="8">J33/K33</f>
        <v>1</v>
      </c>
      <c r="M33" s="254"/>
      <c r="N33" s="28">
        <f t="shared" ref="N33:N41" si="9">J33/(3*K33)</f>
        <v>0.33333333333333331</v>
      </c>
      <c r="O33" s="254"/>
      <c r="P33" s="29">
        <f>'TEST Questions'!J37</f>
        <v>13</v>
      </c>
      <c r="Q33" s="29">
        <f>'TEST Questions'!J38</f>
        <v>13</v>
      </c>
      <c r="R33" s="26">
        <f t="shared" ref="R33:R41" si="10">P33/Q33</f>
        <v>1</v>
      </c>
      <c r="S33" s="254"/>
      <c r="T33" s="32">
        <f t="shared" ref="T33:T41" si="11">P33/(3*Q33)</f>
        <v>0.33333333333333331</v>
      </c>
      <c r="U33" s="256"/>
    </row>
    <row r="34" spans="1:21" ht="15.5" x14ac:dyDescent="0.35">
      <c r="A34" s="1">
        <v>3</v>
      </c>
      <c r="B34" s="9" t="s">
        <v>69</v>
      </c>
      <c r="C34" s="247"/>
      <c r="D34" s="29">
        <f>'TEST Questions'!D49</f>
        <v>5</v>
      </c>
      <c r="E34" s="29">
        <f>'TEST Questions'!D50</f>
        <v>5</v>
      </c>
      <c r="F34" s="26">
        <f t="shared" si="6"/>
        <v>1</v>
      </c>
      <c r="G34" s="254"/>
      <c r="H34" s="28">
        <f t="shared" si="7"/>
        <v>0.33333333333333331</v>
      </c>
      <c r="I34" s="254"/>
      <c r="J34" s="29">
        <f>'TEST Questions'!G49</f>
        <v>5</v>
      </c>
      <c r="K34" s="29">
        <f>'TEST Questions'!G50</f>
        <v>5</v>
      </c>
      <c r="L34" s="26">
        <f t="shared" si="8"/>
        <v>1</v>
      </c>
      <c r="M34" s="254"/>
      <c r="N34" s="28">
        <f t="shared" si="9"/>
        <v>0.33333333333333331</v>
      </c>
      <c r="O34" s="254"/>
      <c r="P34" s="29">
        <f>'TEST Questions'!J49</f>
        <v>5</v>
      </c>
      <c r="Q34" s="29">
        <f>'TEST Questions'!J50</f>
        <v>5</v>
      </c>
      <c r="R34" s="26">
        <f t="shared" si="10"/>
        <v>1</v>
      </c>
      <c r="S34" s="254"/>
      <c r="T34" s="32">
        <f t="shared" si="11"/>
        <v>0.33333333333333331</v>
      </c>
      <c r="U34" s="256"/>
    </row>
    <row r="35" spans="1:21" ht="15.5" x14ac:dyDescent="0.35">
      <c r="A35" s="1">
        <v>4</v>
      </c>
      <c r="B35" s="9" t="s">
        <v>70</v>
      </c>
      <c r="C35" s="247"/>
      <c r="D35" s="29">
        <f>'TEST Questions'!D70</f>
        <v>2</v>
      </c>
      <c r="E35" s="29">
        <f>'TEST Questions'!D71</f>
        <v>2</v>
      </c>
      <c r="F35" s="26">
        <f t="shared" si="6"/>
        <v>1</v>
      </c>
      <c r="G35" s="254"/>
      <c r="H35" s="28">
        <f t="shared" si="7"/>
        <v>0.33333333333333331</v>
      </c>
      <c r="I35" s="254"/>
      <c r="J35" s="29">
        <f>'TEST Questions'!G70</f>
        <v>2</v>
      </c>
      <c r="K35" s="29">
        <f>'TEST Questions'!G71</f>
        <v>2</v>
      </c>
      <c r="L35" s="26">
        <f t="shared" si="8"/>
        <v>1</v>
      </c>
      <c r="M35" s="254"/>
      <c r="N35" s="28">
        <f t="shared" si="9"/>
        <v>0.33333333333333331</v>
      </c>
      <c r="O35" s="254"/>
      <c r="P35" s="29">
        <f>'TEST Questions'!J70</f>
        <v>2</v>
      </c>
      <c r="Q35" s="29">
        <f>'TEST Questions'!J71</f>
        <v>2</v>
      </c>
      <c r="R35" s="26">
        <f t="shared" si="10"/>
        <v>1</v>
      </c>
      <c r="S35" s="254"/>
      <c r="T35" s="32">
        <f t="shared" si="11"/>
        <v>0.33333333333333331</v>
      </c>
      <c r="U35" s="256"/>
    </row>
    <row r="36" spans="1:21" ht="15.5" x14ac:dyDescent="0.35">
      <c r="A36" s="1">
        <v>5</v>
      </c>
      <c r="B36" s="9" t="s">
        <v>71</v>
      </c>
      <c r="C36" s="247"/>
      <c r="D36" s="29">
        <f>'TEST Questions'!D81</f>
        <v>4</v>
      </c>
      <c r="E36" s="29">
        <f>'TEST Questions'!D82</f>
        <v>4</v>
      </c>
      <c r="F36" s="26">
        <f t="shared" si="6"/>
        <v>1</v>
      </c>
      <c r="G36" s="254"/>
      <c r="H36" s="28">
        <f t="shared" si="7"/>
        <v>0.33333333333333331</v>
      </c>
      <c r="I36" s="254"/>
      <c r="J36" s="29">
        <f>'TEST Questions'!G81</f>
        <v>4</v>
      </c>
      <c r="K36" s="29">
        <f>'TEST Questions'!G82</f>
        <v>4</v>
      </c>
      <c r="L36" s="26">
        <f t="shared" si="8"/>
        <v>1</v>
      </c>
      <c r="M36" s="254"/>
      <c r="N36" s="28">
        <f t="shared" si="9"/>
        <v>0.33333333333333331</v>
      </c>
      <c r="O36" s="254"/>
      <c r="P36" s="29">
        <f>'TEST Questions'!J81</f>
        <v>4</v>
      </c>
      <c r="Q36" s="29">
        <f>'TEST Questions'!J82</f>
        <v>4</v>
      </c>
      <c r="R36" s="26">
        <f t="shared" si="10"/>
        <v>1</v>
      </c>
      <c r="S36" s="254"/>
      <c r="T36" s="32">
        <f t="shared" si="11"/>
        <v>0.33333333333333331</v>
      </c>
      <c r="U36" s="256"/>
    </row>
    <row r="37" spans="1:21" ht="15.5" x14ac:dyDescent="0.35">
      <c r="A37" s="1">
        <v>6</v>
      </c>
      <c r="B37" s="9" t="s">
        <v>72</v>
      </c>
      <c r="C37" s="247"/>
      <c r="D37" s="29">
        <f>'TEST Questions'!D93</f>
        <v>4</v>
      </c>
      <c r="E37" s="29">
        <f>'TEST Questions'!D94</f>
        <v>4</v>
      </c>
      <c r="F37" s="26">
        <f t="shared" si="6"/>
        <v>1</v>
      </c>
      <c r="G37" s="254"/>
      <c r="H37" s="28">
        <f t="shared" si="7"/>
        <v>0.33333333333333331</v>
      </c>
      <c r="I37" s="254"/>
      <c r="J37" s="29">
        <f>'TEST Questions'!G93</f>
        <v>4</v>
      </c>
      <c r="K37" s="29">
        <f>'TEST Questions'!G94</f>
        <v>4</v>
      </c>
      <c r="L37" s="26">
        <f t="shared" si="8"/>
        <v>1</v>
      </c>
      <c r="M37" s="254"/>
      <c r="N37" s="28">
        <f t="shared" si="9"/>
        <v>0.33333333333333331</v>
      </c>
      <c r="O37" s="254"/>
      <c r="P37" s="29">
        <f>'TEST Questions'!J93</f>
        <v>4</v>
      </c>
      <c r="Q37" s="29">
        <f>'TEST Questions'!J94</f>
        <v>4</v>
      </c>
      <c r="R37" s="26">
        <f t="shared" si="10"/>
        <v>1</v>
      </c>
      <c r="S37" s="254"/>
      <c r="T37" s="32">
        <f t="shared" si="11"/>
        <v>0.33333333333333331</v>
      </c>
      <c r="U37" s="256"/>
    </row>
    <row r="38" spans="1:21" ht="15.5" x14ac:dyDescent="0.35">
      <c r="A38" s="1">
        <v>7</v>
      </c>
      <c r="B38" s="9" t="s">
        <v>73</v>
      </c>
      <c r="C38" s="247"/>
      <c r="D38" s="29">
        <f>'TEST Questions'!D110</f>
        <v>10</v>
      </c>
      <c r="E38" s="29">
        <f>'TEST Questions'!D111</f>
        <v>10</v>
      </c>
      <c r="F38" s="26">
        <f t="shared" si="6"/>
        <v>1</v>
      </c>
      <c r="G38" s="254"/>
      <c r="H38" s="28">
        <f t="shared" si="7"/>
        <v>0.33333333333333331</v>
      </c>
      <c r="I38" s="254"/>
      <c r="J38" s="29">
        <f>'TEST Questions'!G110</f>
        <v>10</v>
      </c>
      <c r="K38" s="29">
        <f>'TEST Questions'!G111</f>
        <v>10</v>
      </c>
      <c r="L38" s="26">
        <f t="shared" si="8"/>
        <v>1</v>
      </c>
      <c r="M38" s="254"/>
      <c r="N38" s="28">
        <f t="shared" si="9"/>
        <v>0.33333333333333331</v>
      </c>
      <c r="O38" s="254"/>
      <c r="P38" s="29">
        <f>'TEST Questions'!J110</f>
        <v>10</v>
      </c>
      <c r="Q38" s="29">
        <f>'TEST Questions'!J111</f>
        <v>10</v>
      </c>
      <c r="R38" s="26">
        <f t="shared" si="10"/>
        <v>1</v>
      </c>
      <c r="S38" s="254"/>
      <c r="T38" s="32">
        <f t="shared" si="11"/>
        <v>0.33333333333333331</v>
      </c>
      <c r="U38" s="256"/>
    </row>
    <row r="39" spans="1:21" ht="15.5" x14ac:dyDescent="0.35">
      <c r="A39" s="1">
        <v>8</v>
      </c>
      <c r="B39" s="9" t="s">
        <v>74</v>
      </c>
      <c r="C39" s="247"/>
      <c r="D39" s="29">
        <f>'TEST Questions'!D121</f>
        <v>4</v>
      </c>
      <c r="E39" s="29">
        <f>'TEST Questions'!D122</f>
        <v>4</v>
      </c>
      <c r="F39" s="26">
        <f t="shared" si="6"/>
        <v>1</v>
      </c>
      <c r="G39" s="254"/>
      <c r="H39" s="28">
        <f t="shared" si="7"/>
        <v>0.33333333333333331</v>
      </c>
      <c r="I39" s="254"/>
      <c r="J39" s="29">
        <f>'TEST Questions'!G121</f>
        <v>4</v>
      </c>
      <c r="K39" s="29">
        <f>'TEST Questions'!G122</f>
        <v>4</v>
      </c>
      <c r="L39" s="26">
        <f t="shared" si="8"/>
        <v>1</v>
      </c>
      <c r="M39" s="254"/>
      <c r="N39" s="28">
        <f t="shared" si="9"/>
        <v>0.33333333333333331</v>
      </c>
      <c r="O39" s="254"/>
      <c r="P39" s="29">
        <f>'TEST Questions'!J121</f>
        <v>4</v>
      </c>
      <c r="Q39" s="29">
        <f>'TEST Questions'!J122</f>
        <v>4</v>
      </c>
      <c r="R39" s="26">
        <f t="shared" si="10"/>
        <v>1</v>
      </c>
      <c r="S39" s="254"/>
      <c r="T39" s="32">
        <f t="shared" si="11"/>
        <v>0.33333333333333331</v>
      </c>
      <c r="U39" s="256"/>
    </row>
    <row r="40" spans="1:21" ht="15.5" x14ac:dyDescent="0.35">
      <c r="A40" s="1">
        <v>9</v>
      </c>
      <c r="B40" s="9" t="s">
        <v>75</v>
      </c>
      <c r="C40" s="247"/>
      <c r="D40" s="29">
        <f>'TEST Questions'!D138</f>
        <v>9</v>
      </c>
      <c r="E40" s="29">
        <f>'TEST Questions'!D139</f>
        <v>9</v>
      </c>
      <c r="F40" s="26">
        <f t="shared" si="6"/>
        <v>1</v>
      </c>
      <c r="G40" s="254"/>
      <c r="H40" s="28">
        <f t="shared" si="7"/>
        <v>0.33333333333333331</v>
      </c>
      <c r="I40" s="254"/>
      <c r="J40" s="29">
        <f>'TEST Questions'!G138</f>
        <v>9</v>
      </c>
      <c r="K40" s="29">
        <f>'TEST Questions'!G139</f>
        <v>9</v>
      </c>
      <c r="L40" s="26">
        <f t="shared" si="8"/>
        <v>1</v>
      </c>
      <c r="M40" s="254"/>
      <c r="N40" s="28">
        <f t="shared" si="9"/>
        <v>0.33333333333333331</v>
      </c>
      <c r="O40" s="254"/>
      <c r="P40" s="29">
        <f>'TEST Questions'!J138</f>
        <v>9</v>
      </c>
      <c r="Q40" s="29">
        <f>'TEST Questions'!J139</f>
        <v>9</v>
      </c>
      <c r="R40" s="26">
        <f t="shared" si="10"/>
        <v>1</v>
      </c>
      <c r="S40" s="254"/>
      <c r="T40" s="32">
        <f t="shared" si="11"/>
        <v>0.33333333333333331</v>
      </c>
      <c r="U40" s="256"/>
    </row>
    <row r="41" spans="1:21" ht="15.5" x14ac:dyDescent="0.35">
      <c r="A41" s="1">
        <v>10</v>
      </c>
      <c r="B41" s="9" t="s">
        <v>76</v>
      </c>
      <c r="C41" s="247"/>
      <c r="D41" s="29">
        <f>'TEST Questions'!D149</f>
        <v>4</v>
      </c>
      <c r="E41" s="29">
        <f>'TEST Questions'!D150</f>
        <v>4</v>
      </c>
      <c r="F41" s="26">
        <f t="shared" si="6"/>
        <v>1</v>
      </c>
      <c r="G41" s="254"/>
      <c r="H41" s="28">
        <f t="shared" si="7"/>
        <v>0.33333333333333331</v>
      </c>
      <c r="I41" s="254"/>
      <c r="J41" s="29">
        <f>'TEST Questions'!G149</f>
        <v>4</v>
      </c>
      <c r="K41" s="29">
        <f>'TEST Questions'!G150</f>
        <v>4</v>
      </c>
      <c r="L41" s="26">
        <f t="shared" si="8"/>
        <v>1</v>
      </c>
      <c r="M41" s="254"/>
      <c r="N41" s="28">
        <f t="shared" si="9"/>
        <v>0.33333333333333331</v>
      </c>
      <c r="O41" s="254"/>
      <c r="P41" s="29">
        <f>'TEST Questions'!J149</f>
        <v>4</v>
      </c>
      <c r="Q41" s="29">
        <f>'TEST Questions'!J150</f>
        <v>4</v>
      </c>
      <c r="R41" s="26">
        <f t="shared" si="10"/>
        <v>1</v>
      </c>
      <c r="S41" s="254"/>
      <c r="T41" s="32">
        <f t="shared" si="11"/>
        <v>0.33333333333333331</v>
      </c>
      <c r="U41" s="256"/>
    </row>
    <row r="42" spans="1:21" ht="15.5" x14ac:dyDescent="0.35">
      <c r="B42" s="9"/>
      <c r="C42" s="247"/>
      <c r="D42" s="279"/>
      <c r="E42" s="279"/>
      <c r="F42" s="26"/>
      <c r="G42" s="254"/>
      <c r="H42" s="28"/>
      <c r="I42" s="254"/>
      <c r="J42" s="279"/>
      <c r="K42" s="279"/>
      <c r="L42" s="26"/>
      <c r="M42" s="254"/>
      <c r="N42" s="28"/>
      <c r="O42" s="254"/>
      <c r="P42" s="279"/>
      <c r="Q42" s="279"/>
      <c r="R42" s="26"/>
      <c r="S42" s="254"/>
      <c r="T42" s="32"/>
      <c r="U42" s="256"/>
    </row>
    <row r="43" spans="1:21" ht="15.5" x14ac:dyDescent="0.35">
      <c r="B43" s="9"/>
      <c r="C43" s="247"/>
      <c r="D43" s="279"/>
      <c r="E43" s="279"/>
      <c r="F43" s="26"/>
      <c r="G43" s="254"/>
      <c r="H43" s="28"/>
      <c r="I43" s="254"/>
      <c r="J43" s="279"/>
      <c r="K43" s="279"/>
      <c r="L43" s="26"/>
      <c r="M43" s="254"/>
      <c r="N43" s="28"/>
      <c r="O43" s="254"/>
      <c r="P43" s="279"/>
      <c r="Q43" s="279"/>
      <c r="R43" s="26"/>
      <c r="S43" s="254"/>
      <c r="T43" s="32"/>
      <c r="U43" s="256"/>
    </row>
    <row r="44" spans="1:21" ht="18.5" x14ac:dyDescent="0.35">
      <c r="B44" s="6" t="s">
        <v>77</v>
      </c>
      <c r="C44" s="247"/>
      <c r="D44" s="30">
        <f>SUM(D32:D43)</f>
        <v>63</v>
      </c>
      <c r="E44" s="30">
        <f>SUM(E32:E43)</f>
        <v>63</v>
      </c>
      <c r="F44" s="27">
        <f t="shared" si="6"/>
        <v>1</v>
      </c>
      <c r="G44" s="113"/>
      <c r="H44" s="114">
        <f t="shared" ref="H44" si="12">D44/(3*E44)</f>
        <v>0.33333333333333331</v>
      </c>
      <c r="I44" s="113"/>
      <c r="J44" s="30">
        <f>SUM(J32:J43)</f>
        <v>63</v>
      </c>
      <c r="K44" s="30">
        <f>SUM(K32:K43)</f>
        <v>63</v>
      </c>
      <c r="L44" s="27">
        <f t="shared" ref="L44" si="13">J44/K44</f>
        <v>1</v>
      </c>
      <c r="M44" s="113"/>
      <c r="N44" s="114">
        <f t="shared" ref="N44" si="14">J44/(3*K44)</f>
        <v>0.33333333333333331</v>
      </c>
      <c r="O44" s="113"/>
      <c r="P44" s="30">
        <f>SUM(P32:P43)</f>
        <v>63</v>
      </c>
      <c r="Q44" s="30">
        <f>SUM(Q32:Q43)</f>
        <v>63</v>
      </c>
      <c r="R44" s="27">
        <f t="shared" ref="R44" si="15">P44/Q44</f>
        <v>1</v>
      </c>
      <c r="S44" s="113"/>
      <c r="T44" s="115">
        <f t="shared" ref="T44" si="16">P44/(3*Q44)</f>
        <v>0.33333333333333331</v>
      </c>
      <c r="U44" s="256"/>
    </row>
    <row r="45" spans="1:21" ht="15.5" x14ac:dyDescent="0.35">
      <c r="B45" s="252"/>
      <c r="C45" s="274"/>
      <c r="D45" s="269"/>
      <c r="E45" s="269"/>
      <c r="F45" s="280"/>
      <c r="G45" s="269"/>
      <c r="H45" s="269"/>
      <c r="I45" s="269"/>
      <c r="J45" s="269"/>
      <c r="K45" s="269"/>
      <c r="L45" s="280"/>
      <c r="M45" s="269"/>
      <c r="N45" s="269"/>
      <c r="O45" s="269"/>
      <c r="P45" s="269"/>
      <c r="Q45" s="269"/>
      <c r="R45" s="280"/>
      <c r="S45" s="269"/>
      <c r="T45" s="14"/>
      <c r="U45" s="256"/>
    </row>
    <row r="46" spans="1:21" ht="21" x14ac:dyDescent="0.35">
      <c r="B46" s="25" t="s">
        <v>23</v>
      </c>
      <c r="C46" s="274"/>
      <c r="D46" s="263"/>
      <c r="E46" s="263"/>
      <c r="F46" s="281"/>
      <c r="G46" s="269"/>
      <c r="H46" s="263"/>
      <c r="I46" s="269"/>
      <c r="J46" s="263"/>
      <c r="K46" s="263"/>
      <c r="L46" s="281"/>
      <c r="M46" s="269"/>
      <c r="N46" s="263"/>
      <c r="O46" s="269"/>
      <c r="P46" s="263"/>
      <c r="Q46" s="263"/>
      <c r="R46" s="281"/>
      <c r="S46" s="269"/>
      <c r="T46" s="1"/>
      <c r="U46" s="256"/>
    </row>
    <row r="47" spans="1:21" ht="15.5" x14ac:dyDescent="0.35">
      <c r="A47" s="1">
        <v>1</v>
      </c>
      <c r="B47" s="8" t="s">
        <v>78</v>
      </c>
      <c r="C47" s="247"/>
      <c r="D47" s="279">
        <f>'PRODUCTION Questions'!D21</f>
        <v>12</v>
      </c>
      <c r="E47" s="279">
        <f>'PRODUCTION Questions'!D22</f>
        <v>12</v>
      </c>
      <c r="F47" s="278">
        <f>D47/E47</f>
        <v>1</v>
      </c>
      <c r="G47" s="254"/>
      <c r="H47" s="28">
        <f>D47/(3*E47)</f>
        <v>0.33333333333333331</v>
      </c>
      <c r="I47" s="254"/>
      <c r="J47" s="279">
        <f>'PRODUCTION Questions'!G21</f>
        <v>12</v>
      </c>
      <c r="K47" s="279">
        <f>'PRODUCTION Questions'!G22</f>
        <v>12</v>
      </c>
      <c r="L47" s="278">
        <f>J47/K47</f>
        <v>1</v>
      </c>
      <c r="M47" s="254"/>
      <c r="N47" s="28">
        <f>J47/(3*K47)</f>
        <v>0.33333333333333331</v>
      </c>
      <c r="O47" s="254"/>
      <c r="P47" s="279">
        <f>'PRODUCTION Questions'!J21</f>
        <v>12</v>
      </c>
      <c r="Q47" s="279">
        <f>'PRODUCTION Questions'!J22</f>
        <v>12</v>
      </c>
      <c r="R47" s="278">
        <f>P47/Q47</f>
        <v>1</v>
      </c>
      <c r="S47" s="254"/>
      <c r="T47" s="32">
        <f>P47/(3*Q47)</f>
        <v>0.33333333333333331</v>
      </c>
      <c r="U47" s="256"/>
    </row>
    <row r="48" spans="1:21" ht="15.5" x14ac:dyDescent="0.35">
      <c r="A48" s="1">
        <v>2</v>
      </c>
      <c r="B48" s="8" t="s">
        <v>79</v>
      </c>
      <c r="C48" s="247"/>
      <c r="D48" s="279">
        <f>'PRODUCTION Questions'!D37</f>
        <v>9</v>
      </c>
      <c r="E48" s="279">
        <f>'PRODUCTION Questions'!D38</f>
        <v>9</v>
      </c>
      <c r="F48" s="278">
        <f t="shared" ref="F48:F57" si="17">D48/E48</f>
        <v>1</v>
      </c>
      <c r="G48" s="254"/>
      <c r="H48" s="28">
        <f t="shared" ref="H48:H57" si="18">D48/(3*E48)</f>
        <v>0.33333333333333331</v>
      </c>
      <c r="I48" s="254"/>
      <c r="J48" s="279">
        <f>'PRODUCTION Questions'!G37</f>
        <v>9</v>
      </c>
      <c r="K48" s="279">
        <f>'PRODUCTION Questions'!G38</f>
        <v>9</v>
      </c>
      <c r="L48" s="278">
        <f t="shared" ref="L48:L57" si="19">J48/K48</f>
        <v>1</v>
      </c>
      <c r="M48" s="254"/>
      <c r="N48" s="28">
        <f t="shared" ref="N48:N57" si="20">J48/(3*K48)</f>
        <v>0.33333333333333331</v>
      </c>
      <c r="O48" s="254"/>
      <c r="P48" s="279">
        <f>'PRODUCTION Questions'!J37</f>
        <v>9</v>
      </c>
      <c r="Q48" s="279">
        <f>'PRODUCTION Questions'!J38</f>
        <v>9</v>
      </c>
      <c r="R48" s="278">
        <f t="shared" ref="R48:R57" si="21">P48/Q48</f>
        <v>1</v>
      </c>
      <c r="S48" s="254"/>
      <c r="T48" s="32">
        <f t="shared" ref="T48:T57" si="22">P48/(3*Q48)</f>
        <v>0.33333333333333331</v>
      </c>
      <c r="U48" s="256"/>
    </row>
    <row r="49" spans="1:21" ht="15.5" x14ac:dyDescent="0.35">
      <c r="A49" s="1">
        <v>3</v>
      </c>
      <c r="B49" s="8" t="s">
        <v>80</v>
      </c>
      <c r="C49" s="247"/>
      <c r="D49" s="279">
        <f>'PRODUCTION Questions'!D55</f>
        <v>10</v>
      </c>
      <c r="E49" s="279">
        <f>'PRODUCTION Questions'!D56</f>
        <v>10</v>
      </c>
      <c r="F49" s="278">
        <f t="shared" si="17"/>
        <v>1</v>
      </c>
      <c r="G49" s="254"/>
      <c r="H49" s="28">
        <f t="shared" si="18"/>
        <v>0.33333333333333331</v>
      </c>
      <c r="I49" s="254"/>
      <c r="J49" s="279">
        <f>'PRODUCTION Questions'!G55</f>
        <v>10</v>
      </c>
      <c r="K49" s="279">
        <f>'PRODUCTION Questions'!G56</f>
        <v>10</v>
      </c>
      <c r="L49" s="278">
        <f t="shared" si="19"/>
        <v>1</v>
      </c>
      <c r="M49" s="254"/>
      <c r="N49" s="28">
        <f t="shared" si="20"/>
        <v>0.33333333333333331</v>
      </c>
      <c r="O49" s="254"/>
      <c r="P49" s="279">
        <f>'PRODUCTION Questions'!J55</f>
        <v>10</v>
      </c>
      <c r="Q49" s="279">
        <f>'PRODUCTION Questions'!J56</f>
        <v>10</v>
      </c>
      <c r="R49" s="278">
        <f t="shared" si="21"/>
        <v>1</v>
      </c>
      <c r="S49" s="254"/>
      <c r="T49" s="32">
        <f t="shared" si="22"/>
        <v>0.33333333333333331</v>
      </c>
      <c r="U49" s="256"/>
    </row>
    <row r="50" spans="1:21" ht="15.5" x14ac:dyDescent="0.35">
      <c r="A50" s="1">
        <v>4</v>
      </c>
      <c r="B50" s="8" t="s">
        <v>81</v>
      </c>
      <c r="C50" s="247"/>
      <c r="D50" s="279">
        <f>'PRODUCTION Questions'!D72</f>
        <v>10</v>
      </c>
      <c r="E50" s="279">
        <f>'PRODUCTION Questions'!D73</f>
        <v>10</v>
      </c>
      <c r="F50" s="278">
        <f t="shared" si="17"/>
        <v>1</v>
      </c>
      <c r="G50" s="254"/>
      <c r="H50" s="28">
        <f t="shared" si="18"/>
        <v>0.33333333333333331</v>
      </c>
      <c r="I50" s="254"/>
      <c r="J50" s="279">
        <f>'PRODUCTION Questions'!G72</f>
        <v>10</v>
      </c>
      <c r="K50" s="279">
        <f>'PRODUCTION Questions'!G73</f>
        <v>10</v>
      </c>
      <c r="L50" s="278">
        <f t="shared" si="19"/>
        <v>1</v>
      </c>
      <c r="M50" s="254"/>
      <c r="N50" s="28">
        <f t="shared" si="20"/>
        <v>0.33333333333333331</v>
      </c>
      <c r="O50" s="254"/>
      <c r="P50" s="279">
        <f>'PRODUCTION Questions'!J72</f>
        <v>10</v>
      </c>
      <c r="Q50" s="279">
        <f>'PRODUCTION Questions'!J73</f>
        <v>10</v>
      </c>
      <c r="R50" s="278">
        <f t="shared" si="21"/>
        <v>1</v>
      </c>
      <c r="S50" s="254"/>
      <c r="T50" s="32">
        <f t="shared" si="22"/>
        <v>0.33333333333333331</v>
      </c>
      <c r="U50" s="256"/>
    </row>
    <row r="51" spans="1:21" ht="15.5" x14ac:dyDescent="0.35">
      <c r="A51" s="1">
        <v>5</v>
      </c>
      <c r="B51" s="8" t="s">
        <v>82</v>
      </c>
      <c r="C51" s="247"/>
      <c r="D51" s="279">
        <f>'PRODUCTION Questions'!D90</f>
        <v>10</v>
      </c>
      <c r="E51" s="279">
        <f>'PRODUCTION Questions'!D91</f>
        <v>10</v>
      </c>
      <c r="F51" s="278">
        <f t="shared" si="17"/>
        <v>1</v>
      </c>
      <c r="G51" s="254"/>
      <c r="H51" s="28">
        <f t="shared" si="18"/>
        <v>0.33333333333333331</v>
      </c>
      <c r="I51" s="254"/>
      <c r="J51" s="279">
        <f>'PRODUCTION Questions'!G90</f>
        <v>10</v>
      </c>
      <c r="K51" s="279">
        <f>'PRODUCTION Questions'!G91</f>
        <v>10</v>
      </c>
      <c r="L51" s="278">
        <f t="shared" si="19"/>
        <v>1</v>
      </c>
      <c r="M51" s="254"/>
      <c r="N51" s="28">
        <f t="shared" si="20"/>
        <v>0.33333333333333331</v>
      </c>
      <c r="O51" s="254"/>
      <c r="P51" s="279">
        <f>'PRODUCTION Questions'!J90</f>
        <v>10</v>
      </c>
      <c r="Q51" s="279">
        <f>'PRODUCTION Questions'!J91</f>
        <v>10</v>
      </c>
      <c r="R51" s="278">
        <f t="shared" si="21"/>
        <v>1</v>
      </c>
      <c r="S51" s="254"/>
      <c r="T51" s="32">
        <f t="shared" si="22"/>
        <v>0.33333333333333331</v>
      </c>
      <c r="U51" s="256"/>
    </row>
    <row r="52" spans="1:21" ht="15.5" x14ac:dyDescent="0.35">
      <c r="A52" s="1">
        <v>6</v>
      </c>
      <c r="B52" s="8" t="s">
        <v>83</v>
      </c>
      <c r="C52" s="247"/>
      <c r="D52" s="279">
        <f>'PRODUCTION Questions'!D108</f>
        <v>11</v>
      </c>
      <c r="E52" s="279">
        <f>'PRODUCTION Questions'!D109</f>
        <v>11</v>
      </c>
      <c r="F52" s="278">
        <f t="shared" si="17"/>
        <v>1</v>
      </c>
      <c r="G52" s="254"/>
      <c r="H52" s="28">
        <f t="shared" si="18"/>
        <v>0.33333333333333331</v>
      </c>
      <c r="I52" s="254"/>
      <c r="J52" s="279">
        <f>'PRODUCTION Questions'!G108</f>
        <v>11</v>
      </c>
      <c r="K52" s="279">
        <f>'PRODUCTION Questions'!G109</f>
        <v>11</v>
      </c>
      <c r="L52" s="278">
        <f t="shared" si="19"/>
        <v>1</v>
      </c>
      <c r="M52" s="254"/>
      <c r="N52" s="28">
        <f t="shared" si="20"/>
        <v>0.33333333333333331</v>
      </c>
      <c r="O52" s="254"/>
      <c r="P52" s="279">
        <f>'PRODUCTION Questions'!J108</f>
        <v>11</v>
      </c>
      <c r="Q52" s="279">
        <f>'PRODUCTION Questions'!J109</f>
        <v>11</v>
      </c>
      <c r="R52" s="278">
        <f t="shared" si="21"/>
        <v>1</v>
      </c>
      <c r="S52" s="254"/>
      <c r="T52" s="32">
        <f t="shared" si="22"/>
        <v>0.33333333333333331</v>
      </c>
      <c r="U52" s="256"/>
    </row>
    <row r="53" spans="1:21" ht="15.5" x14ac:dyDescent="0.35">
      <c r="A53" s="1">
        <v>7</v>
      </c>
      <c r="B53" s="8" t="s">
        <v>84</v>
      </c>
      <c r="C53" s="247"/>
      <c r="D53" s="279">
        <f>'PRODUCTION Questions'!D129</f>
        <v>13</v>
      </c>
      <c r="E53" s="279">
        <f>'PRODUCTION Questions'!D130</f>
        <v>13</v>
      </c>
      <c r="F53" s="278">
        <f t="shared" si="17"/>
        <v>1</v>
      </c>
      <c r="G53" s="254"/>
      <c r="H53" s="28">
        <f t="shared" si="18"/>
        <v>0.33333333333333331</v>
      </c>
      <c r="I53" s="254"/>
      <c r="J53" s="279">
        <f>'PRODUCTION Questions'!G129</f>
        <v>13</v>
      </c>
      <c r="K53" s="279">
        <f>'PRODUCTION Questions'!G130</f>
        <v>13</v>
      </c>
      <c r="L53" s="278">
        <f t="shared" si="19"/>
        <v>1</v>
      </c>
      <c r="M53" s="254"/>
      <c r="N53" s="28">
        <f t="shared" si="20"/>
        <v>0.33333333333333331</v>
      </c>
      <c r="O53" s="254"/>
      <c r="P53" s="279">
        <f>'PRODUCTION Questions'!J129</f>
        <v>13</v>
      </c>
      <c r="Q53" s="279">
        <f>'PRODUCTION Questions'!J130</f>
        <v>13</v>
      </c>
      <c r="R53" s="278">
        <f t="shared" si="21"/>
        <v>1</v>
      </c>
      <c r="S53" s="254"/>
      <c r="T53" s="32">
        <f t="shared" si="22"/>
        <v>0.33333333333333331</v>
      </c>
      <c r="U53" s="256"/>
    </row>
    <row r="54" spans="1:21" ht="15.5" x14ac:dyDescent="0.35">
      <c r="A54" s="1">
        <v>8</v>
      </c>
      <c r="B54" s="8" t="s">
        <v>85</v>
      </c>
      <c r="C54" s="247"/>
      <c r="D54" s="279">
        <f>'PRODUCTION Questions'!D140</f>
        <v>4</v>
      </c>
      <c r="E54" s="279">
        <f>'PRODUCTION Questions'!D141</f>
        <v>4</v>
      </c>
      <c r="F54" s="278">
        <f t="shared" si="17"/>
        <v>1</v>
      </c>
      <c r="G54" s="254"/>
      <c r="H54" s="28">
        <f t="shared" si="18"/>
        <v>0.33333333333333331</v>
      </c>
      <c r="I54" s="254"/>
      <c r="J54" s="279">
        <f>'PRODUCTION Questions'!G140</f>
        <v>4</v>
      </c>
      <c r="K54" s="279">
        <f>'PRODUCTION Questions'!G141</f>
        <v>4</v>
      </c>
      <c r="L54" s="278">
        <f t="shared" si="19"/>
        <v>1</v>
      </c>
      <c r="M54" s="254"/>
      <c r="N54" s="28">
        <f t="shared" si="20"/>
        <v>0.33333333333333331</v>
      </c>
      <c r="O54" s="254"/>
      <c r="P54" s="279">
        <f>'PRODUCTION Questions'!J140</f>
        <v>4</v>
      </c>
      <c r="Q54" s="279">
        <f>'PRODUCTION Questions'!J141</f>
        <v>4</v>
      </c>
      <c r="R54" s="278">
        <f t="shared" si="21"/>
        <v>1</v>
      </c>
      <c r="S54" s="254"/>
      <c r="T54" s="32">
        <f t="shared" si="22"/>
        <v>0.33333333333333331</v>
      </c>
      <c r="U54" s="256"/>
    </row>
    <row r="55" spans="1:21" ht="15.5" x14ac:dyDescent="0.35">
      <c r="A55" s="1">
        <v>9</v>
      </c>
      <c r="B55" s="8" t="s">
        <v>86</v>
      </c>
      <c r="C55" s="247"/>
      <c r="D55" s="279">
        <f>'PRODUCTION Questions'!D161</f>
        <v>13</v>
      </c>
      <c r="E55" s="279">
        <f>'PRODUCTION Questions'!D162</f>
        <v>13</v>
      </c>
      <c r="F55" s="278">
        <f t="shared" si="17"/>
        <v>1</v>
      </c>
      <c r="G55" s="254"/>
      <c r="H55" s="28">
        <f t="shared" si="18"/>
        <v>0.33333333333333331</v>
      </c>
      <c r="I55" s="254"/>
      <c r="J55" s="279">
        <f>'PRODUCTION Questions'!G161</f>
        <v>13</v>
      </c>
      <c r="K55" s="279">
        <f>'PRODUCTION Questions'!G162</f>
        <v>13</v>
      </c>
      <c r="L55" s="278">
        <f t="shared" si="19"/>
        <v>1</v>
      </c>
      <c r="M55" s="254"/>
      <c r="N55" s="28">
        <f t="shared" si="20"/>
        <v>0.33333333333333331</v>
      </c>
      <c r="O55" s="254"/>
      <c r="P55" s="279">
        <f>'PRODUCTION Questions'!J161</f>
        <v>13</v>
      </c>
      <c r="Q55" s="279">
        <f>'PRODUCTION Questions'!J162</f>
        <v>13</v>
      </c>
      <c r="R55" s="278">
        <f t="shared" si="21"/>
        <v>1</v>
      </c>
      <c r="S55" s="254"/>
      <c r="T55" s="32">
        <f t="shared" si="22"/>
        <v>0.33333333333333331</v>
      </c>
      <c r="U55" s="256"/>
    </row>
    <row r="56" spans="1:21" ht="15.5" x14ac:dyDescent="0.35">
      <c r="A56" s="1">
        <v>10</v>
      </c>
      <c r="B56" s="8" t="s">
        <v>87</v>
      </c>
      <c r="C56" s="247"/>
      <c r="D56" s="279">
        <f>'PRODUCTION Questions'!D176</f>
        <v>5</v>
      </c>
      <c r="E56" s="279">
        <f>'PRODUCTION Questions'!D177</f>
        <v>5</v>
      </c>
      <c r="F56" s="278">
        <f t="shared" si="17"/>
        <v>1</v>
      </c>
      <c r="G56" s="254"/>
      <c r="H56" s="28">
        <f t="shared" si="18"/>
        <v>0.33333333333333331</v>
      </c>
      <c r="I56" s="254"/>
      <c r="J56" s="279">
        <f>'PRODUCTION Questions'!G176</f>
        <v>5</v>
      </c>
      <c r="K56" s="279">
        <f>'PRODUCTION Questions'!G177</f>
        <v>5</v>
      </c>
      <c r="L56" s="278">
        <f t="shared" si="19"/>
        <v>1</v>
      </c>
      <c r="M56" s="254"/>
      <c r="N56" s="28">
        <f t="shared" si="20"/>
        <v>0.33333333333333331</v>
      </c>
      <c r="O56" s="254"/>
      <c r="P56" s="279">
        <f>'PRODUCTION Questions'!J176</f>
        <v>5</v>
      </c>
      <c r="Q56" s="279">
        <f>'PRODUCTION Questions'!J177</f>
        <v>5</v>
      </c>
      <c r="R56" s="278">
        <f t="shared" si="21"/>
        <v>1</v>
      </c>
      <c r="S56" s="254"/>
      <c r="T56" s="32">
        <f t="shared" si="22"/>
        <v>0.33333333333333331</v>
      </c>
      <c r="U56" s="256"/>
    </row>
    <row r="57" spans="1:21" ht="15.5" x14ac:dyDescent="0.35">
      <c r="A57" s="1">
        <v>11</v>
      </c>
      <c r="B57" s="8" t="s">
        <v>88</v>
      </c>
      <c r="C57" s="247"/>
      <c r="D57" s="279">
        <f>'PRODUCTION Questions'!D190</f>
        <v>7</v>
      </c>
      <c r="E57" s="279">
        <f>'PRODUCTION Questions'!D191</f>
        <v>7</v>
      </c>
      <c r="F57" s="278">
        <f t="shared" si="17"/>
        <v>1</v>
      </c>
      <c r="G57" s="254"/>
      <c r="H57" s="28">
        <f t="shared" si="18"/>
        <v>0.33333333333333331</v>
      </c>
      <c r="I57" s="254"/>
      <c r="J57" s="279">
        <f>'PRODUCTION Questions'!G190</f>
        <v>7</v>
      </c>
      <c r="K57" s="279">
        <f>'PRODUCTION Questions'!J191</f>
        <v>7</v>
      </c>
      <c r="L57" s="278">
        <f t="shared" si="19"/>
        <v>1</v>
      </c>
      <c r="M57" s="254"/>
      <c r="N57" s="28">
        <f t="shared" si="20"/>
        <v>0.33333333333333331</v>
      </c>
      <c r="O57" s="254"/>
      <c r="P57" s="279">
        <f>'PRODUCTION Questions'!J190</f>
        <v>7</v>
      </c>
      <c r="Q57" s="279">
        <f>'PRODUCTION Questions'!J191</f>
        <v>7</v>
      </c>
      <c r="R57" s="278">
        <f t="shared" si="21"/>
        <v>1</v>
      </c>
      <c r="S57" s="254"/>
      <c r="T57" s="32">
        <f t="shared" si="22"/>
        <v>0.33333333333333331</v>
      </c>
      <c r="U57" s="256"/>
    </row>
    <row r="58" spans="1:21" ht="15.5" x14ac:dyDescent="0.35">
      <c r="B58" s="8"/>
      <c r="C58" s="247"/>
      <c r="D58" s="279"/>
      <c r="E58" s="279"/>
      <c r="F58" s="278"/>
      <c r="G58" s="254"/>
      <c r="H58" s="28"/>
      <c r="I58" s="254"/>
      <c r="J58" s="279"/>
      <c r="K58" s="279"/>
      <c r="L58" s="278"/>
      <c r="M58" s="254"/>
      <c r="N58" s="28"/>
      <c r="O58" s="254"/>
      <c r="P58" s="279"/>
      <c r="Q58" s="279"/>
      <c r="R58" s="278"/>
      <c r="S58" s="254"/>
      <c r="T58" s="32"/>
      <c r="U58" s="256"/>
    </row>
    <row r="59" spans="1:21" ht="15.5" x14ac:dyDescent="0.35">
      <c r="B59" s="8"/>
      <c r="C59" s="247"/>
      <c r="D59" s="279"/>
      <c r="E59" s="279"/>
      <c r="F59" s="278"/>
      <c r="G59" s="254"/>
      <c r="H59" s="28"/>
      <c r="I59" s="254"/>
      <c r="J59" s="279"/>
      <c r="K59" s="279"/>
      <c r="L59" s="278"/>
      <c r="M59" s="254"/>
      <c r="N59" s="28"/>
      <c r="O59" s="254"/>
      <c r="P59" s="279"/>
      <c r="Q59" s="279"/>
      <c r="R59" s="278"/>
      <c r="S59" s="254"/>
      <c r="T59" s="32"/>
      <c r="U59" s="256"/>
    </row>
    <row r="60" spans="1:21" ht="18.5" x14ac:dyDescent="0.35">
      <c r="B60" s="7" t="s">
        <v>89</v>
      </c>
      <c r="C60" s="247"/>
      <c r="D60" s="29">
        <f>SUM(D47:D59)</f>
        <v>104</v>
      </c>
      <c r="E60" s="29">
        <f>SUM(E47:E59)</f>
        <v>104</v>
      </c>
      <c r="F60" s="26">
        <f t="shared" ref="F60" si="23">D60/E60</f>
        <v>1</v>
      </c>
      <c r="G60" s="17"/>
      <c r="H60" s="28">
        <f t="shared" ref="H60" si="24">D60/(3*E60)</f>
        <v>0.33333333333333331</v>
      </c>
      <c r="I60" s="17"/>
      <c r="J60" s="29">
        <f>SUM(J47:J59)</f>
        <v>104</v>
      </c>
      <c r="K60" s="29">
        <f>SUM(K47:K59)</f>
        <v>104</v>
      </c>
      <c r="L60" s="26">
        <f t="shared" ref="L60" si="25">J60/K60</f>
        <v>1</v>
      </c>
      <c r="M60" s="17"/>
      <c r="N60" s="28">
        <f t="shared" ref="N60" si="26">J60/(3*K60)</f>
        <v>0.33333333333333331</v>
      </c>
      <c r="O60" s="17"/>
      <c r="P60" s="29">
        <f>SUM(P47:P59)</f>
        <v>104</v>
      </c>
      <c r="Q60" s="29">
        <f>SUM(Q47:Q59)</f>
        <v>104</v>
      </c>
      <c r="R60" s="26">
        <f t="shared" ref="R60" si="27">P60/Q60</f>
        <v>1</v>
      </c>
      <c r="S60" s="17"/>
      <c r="T60" s="32">
        <f t="shared" ref="T60" si="28">P60/(3*Q60)</f>
        <v>0.33333333333333331</v>
      </c>
      <c r="U60" s="256"/>
    </row>
    <row r="61" spans="1:21" ht="15.5" x14ac:dyDescent="0.35">
      <c r="B61" s="4"/>
      <c r="C61" s="274"/>
      <c r="D61" s="269"/>
      <c r="E61" s="269"/>
      <c r="F61" s="280"/>
      <c r="G61" s="269"/>
      <c r="H61" s="269"/>
      <c r="I61" s="269"/>
      <c r="J61" s="269"/>
      <c r="K61" s="269"/>
      <c r="L61" s="280"/>
      <c r="M61" s="269"/>
      <c r="N61" s="269"/>
      <c r="O61" s="269"/>
      <c r="P61" s="269"/>
      <c r="Q61" s="269"/>
      <c r="R61" s="280"/>
      <c r="S61" s="269"/>
      <c r="T61" s="14"/>
      <c r="U61" s="256"/>
    </row>
    <row r="62" spans="1:21" ht="21" x14ac:dyDescent="0.35">
      <c r="B62" s="98" t="s">
        <v>90</v>
      </c>
      <c r="C62" s="274"/>
      <c r="D62" s="263"/>
      <c r="E62" s="263"/>
      <c r="F62" s="281"/>
      <c r="G62" s="269"/>
      <c r="H62" s="263"/>
      <c r="I62" s="269"/>
      <c r="J62" s="263"/>
      <c r="K62" s="263"/>
      <c r="L62" s="281"/>
      <c r="M62" s="269"/>
      <c r="N62" s="263"/>
      <c r="O62" s="269"/>
      <c r="P62" s="263"/>
      <c r="Q62" s="263"/>
      <c r="R62" s="281"/>
      <c r="S62" s="269"/>
      <c r="T62" s="1"/>
      <c r="U62" s="256"/>
    </row>
    <row r="63" spans="1:21" ht="15.5" x14ac:dyDescent="0.35">
      <c r="A63" s="1">
        <v>1</v>
      </c>
      <c r="B63" s="21" t="s">
        <v>91</v>
      </c>
      <c r="C63" s="247"/>
      <c r="D63" s="279">
        <f>'LOGISTICS Questions'!D14</f>
        <v>6</v>
      </c>
      <c r="E63" s="279">
        <f>'LOGISTICS Questions'!D15</f>
        <v>6</v>
      </c>
      <c r="F63" s="278">
        <f>D63/E63</f>
        <v>1</v>
      </c>
      <c r="G63" s="254"/>
      <c r="H63" s="28">
        <f>D63/(3*E63)</f>
        <v>0.33333333333333331</v>
      </c>
      <c r="I63" s="254"/>
      <c r="J63" s="279">
        <f>'LOGISTICS Questions'!G14</f>
        <v>6</v>
      </c>
      <c r="K63" s="279">
        <f>'LOGISTICS Questions'!G15</f>
        <v>6</v>
      </c>
      <c r="L63" s="278">
        <f>J63/K63</f>
        <v>1</v>
      </c>
      <c r="M63" s="254"/>
      <c r="N63" s="28">
        <f>J63/(3*K63)</f>
        <v>0.33333333333333331</v>
      </c>
      <c r="O63" s="254"/>
      <c r="P63" s="279">
        <f>'LOGISTICS Questions'!J14</f>
        <v>6</v>
      </c>
      <c r="Q63" s="279">
        <f>'LOGISTICS Questions'!J15</f>
        <v>6</v>
      </c>
      <c r="R63" s="278">
        <f>P63/Q63</f>
        <v>1</v>
      </c>
      <c r="S63" s="254"/>
      <c r="T63" s="32">
        <f>P63/(3*Q63)</f>
        <v>0.33333333333333331</v>
      </c>
      <c r="U63" s="256"/>
    </row>
    <row r="64" spans="1:21" ht="15.5" x14ac:dyDescent="0.35">
      <c r="A64" s="1">
        <v>2</v>
      </c>
      <c r="B64" s="21" t="s">
        <v>92</v>
      </c>
      <c r="C64" s="247"/>
      <c r="D64" s="279">
        <f>'LOGISTICS Questions'!D27</f>
        <v>5</v>
      </c>
      <c r="E64" s="279">
        <f>'LOGISTICS Questions'!D28</f>
        <v>5</v>
      </c>
      <c r="F64" s="278">
        <f t="shared" ref="F64:F69" si="29">D64/E64</f>
        <v>1</v>
      </c>
      <c r="G64" s="254"/>
      <c r="H64" s="28">
        <f t="shared" ref="H64:H69" si="30">D64/(3*E64)</f>
        <v>0.33333333333333331</v>
      </c>
      <c r="I64" s="254"/>
      <c r="J64" s="279">
        <f>'LOGISTICS Questions'!G27</f>
        <v>5</v>
      </c>
      <c r="K64" s="279">
        <f>'LOGISTICS Questions'!G28</f>
        <v>5</v>
      </c>
      <c r="L64" s="278">
        <f t="shared" ref="L64:L69" si="31">J64/K64</f>
        <v>1</v>
      </c>
      <c r="M64" s="254"/>
      <c r="N64" s="28">
        <f t="shared" ref="N64:N69" si="32">J64/(3*K64)</f>
        <v>0.33333333333333331</v>
      </c>
      <c r="O64" s="254"/>
      <c r="P64" s="279">
        <f>'LOGISTICS Questions'!J27</f>
        <v>5</v>
      </c>
      <c r="Q64" s="279">
        <f>'LOGISTICS Questions'!J28</f>
        <v>5</v>
      </c>
      <c r="R64" s="278">
        <f t="shared" ref="R64:R69" si="33">P64/Q64</f>
        <v>1</v>
      </c>
      <c r="S64" s="254"/>
      <c r="T64" s="32">
        <f t="shared" ref="T64:T69" si="34">P64/(3*Q64)</f>
        <v>0.33333333333333331</v>
      </c>
      <c r="U64" s="256"/>
    </row>
    <row r="65" spans="1:21" ht="15.5" x14ac:dyDescent="0.35">
      <c r="A65" s="1">
        <v>3</v>
      </c>
      <c r="B65" s="21" t="s">
        <v>93</v>
      </c>
      <c r="C65" s="247"/>
      <c r="D65" s="279">
        <f>'LOGISTICS Questions'!D42</f>
        <v>7</v>
      </c>
      <c r="E65" s="279">
        <f>'LOGISTICS Questions'!D43</f>
        <v>7</v>
      </c>
      <c r="F65" s="278">
        <f t="shared" si="29"/>
        <v>1</v>
      </c>
      <c r="G65" s="254"/>
      <c r="H65" s="28">
        <f t="shared" si="30"/>
        <v>0.33333333333333331</v>
      </c>
      <c r="I65" s="254"/>
      <c r="J65" s="279">
        <f>'LOGISTICS Questions'!G42</f>
        <v>7</v>
      </c>
      <c r="K65" s="279">
        <f>'LOGISTICS Questions'!G43</f>
        <v>7</v>
      </c>
      <c r="L65" s="278">
        <f t="shared" si="31"/>
        <v>1</v>
      </c>
      <c r="M65" s="254"/>
      <c r="N65" s="28">
        <f t="shared" si="32"/>
        <v>0.33333333333333331</v>
      </c>
      <c r="O65" s="254"/>
      <c r="P65" s="279">
        <f>'LOGISTICS Questions'!J42</f>
        <v>7</v>
      </c>
      <c r="Q65" s="279">
        <f>'LOGISTICS Questions'!J43</f>
        <v>7</v>
      </c>
      <c r="R65" s="278">
        <f t="shared" si="33"/>
        <v>1</v>
      </c>
      <c r="S65" s="254"/>
      <c r="T65" s="32">
        <f t="shared" si="34"/>
        <v>0.33333333333333331</v>
      </c>
      <c r="U65" s="256"/>
    </row>
    <row r="66" spans="1:21" ht="15.5" x14ac:dyDescent="0.35">
      <c r="A66" s="1">
        <v>4</v>
      </c>
      <c r="B66" s="21" t="s">
        <v>94</v>
      </c>
      <c r="C66" s="247"/>
      <c r="D66" s="279">
        <f>'LOGISTICS Questions'!D56</f>
        <v>6</v>
      </c>
      <c r="E66" s="279">
        <f>'LOGISTICS Questions'!D57</f>
        <v>6</v>
      </c>
      <c r="F66" s="278">
        <f t="shared" si="29"/>
        <v>1</v>
      </c>
      <c r="G66" s="254"/>
      <c r="H66" s="28">
        <f t="shared" si="30"/>
        <v>0.33333333333333331</v>
      </c>
      <c r="I66" s="254"/>
      <c r="J66" s="279">
        <f>'LOGISTICS Questions'!G56</f>
        <v>6</v>
      </c>
      <c r="K66" s="279">
        <f>'LOGISTICS Questions'!G57</f>
        <v>6</v>
      </c>
      <c r="L66" s="278">
        <f t="shared" si="31"/>
        <v>1</v>
      </c>
      <c r="M66" s="254"/>
      <c r="N66" s="28">
        <f t="shared" si="32"/>
        <v>0.33333333333333331</v>
      </c>
      <c r="O66" s="254"/>
      <c r="P66" s="279">
        <f>'LOGISTICS Questions'!J56</f>
        <v>6</v>
      </c>
      <c r="Q66" s="279">
        <f>'LOGISTICS Questions'!J57</f>
        <v>6</v>
      </c>
      <c r="R66" s="278">
        <f t="shared" si="33"/>
        <v>1</v>
      </c>
      <c r="S66" s="254"/>
      <c r="T66" s="32">
        <f t="shared" si="34"/>
        <v>0.33333333333333331</v>
      </c>
      <c r="U66" s="256"/>
    </row>
    <row r="67" spans="1:21" ht="15.5" x14ac:dyDescent="0.35">
      <c r="A67" s="1">
        <v>5</v>
      </c>
      <c r="B67" s="21" t="s">
        <v>95</v>
      </c>
      <c r="C67" s="247"/>
      <c r="D67" s="279">
        <f>'LOGISTICS Questions'!D68</f>
        <v>4</v>
      </c>
      <c r="E67" s="279">
        <f>'LOGISTICS Questions'!D69</f>
        <v>4</v>
      </c>
      <c r="F67" s="278">
        <f t="shared" si="29"/>
        <v>1</v>
      </c>
      <c r="G67" s="254"/>
      <c r="H67" s="28">
        <f t="shared" si="30"/>
        <v>0.33333333333333331</v>
      </c>
      <c r="I67" s="254"/>
      <c r="J67" s="279">
        <f>'LOGISTICS Questions'!G68</f>
        <v>4</v>
      </c>
      <c r="K67" s="279">
        <f>'LOGISTICS Questions'!G69</f>
        <v>4</v>
      </c>
      <c r="L67" s="278">
        <f t="shared" si="31"/>
        <v>1</v>
      </c>
      <c r="M67" s="254"/>
      <c r="N67" s="28">
        <f t="shared" si="32"/>
        <v>0.33333333333333331</v>
      </c>
      <c r="O67" s="254"/>
      <c r="P67" s="279">
        <f>'LOGISTICS Questions'!J68</f>
        <v>4</v>
      </c>
      <c r="Q67" s="279">
        <f>'LOGISTICS Questions'!J69</f>
        <v>4</v>
      </c>
      <c r="R67" s="278">
        <f t="shared" si="33"/>
        <v>1</v>
      </c>
      <c r="S67" s="254"/>
      <c r="T67" s="32">
        <f t="shared" si="34"/>
        <v>0.33333333333333331</v>
      </c>
      <c r="U67" s="256"/>
    </row>
    <row r="68" spans="1:21" ht="15.5" x14ac:dyDescent="0.35">
      <c r="A68" s="1">
        <v>6</v>
      </c>
      <c r="B68" s="21" t="s">
        <v>96</v>
      </c>
      <c r="C68" s="247"/>
      <c r="D68" s="279">
        <f>'LOGISTICS Questions'!D81</f>
        <v>5</v>
      </c>
      <c r="E68" s="279">
        <f>'LOGISTICS Questions'!D82</f>
        <v>5</v>
      </c>
      <c r="F68" s="278">
        <f t="shared" si="29"/>
        <v>1</v>
      </c>
      <c r="G68" s="254"/>
      <c r="H68" s="28">
        <f t="shared" si="30"/>
        <v>0.33333333333333331</v>
      </c>
      <c r="I68" s="254"/>
      <c r="J68" s="279">
        <f>'LOGISTICS Questions'!G81</f>
        <v>5</v>
      </c>
      <c r="K68" s="279">
        <f>'LOGISTICS Questions'!G82</f>
        <v>5</v>
      </c>
      <c r="L68" s="278">
        <f t="shared" si="31"/>
        <v>1</v>
      </c>
      <c r="M68" s="254"/>
      <c r="N68" s="28">
        <f t="shared" si="32"/>
        <v>0.33333333333333331</v>
      </c>
      <c r="O68" s="254"/>
      <c r="P68" s="279">
        <f>'LOGISTICS Questions'!J81</f>
        <v>5</v>
      </c>
      <c r="Q68" s="279">
        <f>'LOGISTICS Questions'!J82</f>
        <v>5</v>
      </c>
      <c r="R68" s="278">
        <f t="shared" si="33"/>
        <v>1</v>
      </c>
      <c r="S68" s="254"/>
      <c r="T68" s="32">
        <f t="shared" si="34"/>
        <v>0.33333333333333331</v>
      </c>
      <c r="U68" s="256"/>
    </row>
    <row r="69" spans="1:21" ht="15.5" x14ac:dyDescent="0.35">
      <c r="A69" s="1">
        <v>7</v>
      </c>
      <c r="B69" s="21" t="s">
        <v>97</v>
      </c>
      <c r="C69" s="247"/>
      <c r="D69" s="279">
        <f>'LOGISTICS Questions'!D97</f>
        <v>8</v>
      </c>
      <c r="E69" s="279">
        <f>'LOGISTICS Questions'!D98</f>
        <v>8</v>
      </c>
      <c r="F69" s="278">
        <f t="shared" si="29"/>
        <v>1</v>
      </c>
      <c r="G69" s="254"/>
      <c r="H69" s="28">
        <f t="shared" si="30"/>
        <v>0.33333333333333331</v>
      </c>
      <c r="I69" s="254"/>
      <c r="J69" s="279">
        <f>'LOGISTICS Questions'!G97</f>
        <v>8</v>
      </c>
      <c r="K69" s="279">
        <f>'LOGISTICS Questions'!G98</f>
        <v>8</v>
      </c>
      <c r="L69" s="278">
        <f t="shared" si="31"/>
        <v>1</v>
      </c>
      <c r="M69" s="254"/>
      <c r="N69" s="28">
        <f t="shared" si="32"/>
        <v>0.33333333333333331</v>
      </c>
      <c r="O69" s="254"/>
      <c r="P69" s="279">
        <f>'LOGISTICS Questions'!J97</f>
        <v>8</v>
      </c>
      <c r="Q69" s="279">
        <f>'LOGISTICS Questions'!J98</f>
        <v>8</v>
      </c>
      <c r="R69" s="278">
        <f t="shared" si="33"/>
        <v>1</v>
      </c>
      <c r="S69" s="254"/>
      <c r="T69" s="32">
        <f t="shared" si="34"/>
        <v>0.33333333333333331</v>
      </c>
      <c r="U69" s="256"/>
    </row>
    <row r="70" spans="1:21" ht="15.5" x14ac:dyDescent="0.35">
      <c r="B70" s="21"/>
      <c r="C70" s="247"/>
      <c r="D70" s="279"/>
      <c r="E70" s="279"/>
      <c r="F70" s="278"/>
      <c r="G70" s="254"/>
      <c r="H70" s="28"/>
      <c r="I70" s="254"/>
      <c r="J70" s="279"/>
      <c r="K70" s="279"/>
      <c r="L70" s="278"/>
      <c r="M70" s="254"/>
      <c r="N70" s="28"/>
      <c r="O70" s="254"/>
      <c r="P70" s="279"/>
      <c r="Q70" s="279"/>
      <c r="R70" s="278"/>
      <c r="S70" s="254"/>
      <c r="T70" s="32"/>
      <c r="U70" s="256"/>
    </row>
    <row r="71" spans="1:21" ht="15.5" x14ac:dyDescent="0.35">
      <c r="B71" s="21"/>
      <c r="C71" s="247"/>
      <c r="D71" s="279"/>
      <c r="E71" s="279"/>
      <c r="F71" s="278"/>
      <c r="G71" s="254"/>
      <c r="H71" s="28"/>
      <c r="I71" s="254"/>
      <c r="J71" s="279"/>
      <c r="K71" s="279"/>
      <c r="L71" s="278"/>
      <c r="M71" s="254"/>
      <c r="N71" s="28"/>
      <c r="O71" s="254"/>
      <c r="P71" s="279"/>
      <c r="Q71" s="279"/>
      <c r="R71" s="278"/>
      <c r="S71" s="254"/>
      <c r="T71" s="33"/>
      <c r="U71" s="256"/>
    </row>
    <row r="72" spans="1:21" ht="15.5" x14ac:dyDescent="0.35">
      <c r="B72" s="22" t="s">
        <v>98</v>
      </c>
      <c r="C72" s="247"/>
      <c r="D72" s="29">
        <f>SUM(D63:D71)</f>
        <v>41</v>
      </c>
      <c r="E72" s="29">
        <f>SUM(E63:E71)</f>
        <v>41</v>
      </c>
      <c r="F72" s="26">
        <f t="shared" ref="F72:F74" si="35">D72/E72</f>
        <v>1</v>
      </c>
      <c r="G72" s="17"/>
      <c r="H72" s="28">
        <f>D72/(3*E72)</f>
        <v>0.33333333333333331</v>
      </c>
      <c r="I72" s="17"/>
      <c r="J72" s="29">
        <f>SUM(J63:J71)</f>
        <v>41</v>
      </c>
      <c r="K72" s="29">
        <f>SUM(K63:K71)</f>
        <v>41</v>
      </c>
      <c r="L72" s="26">
        <f>J72/K72</f>
        <v>1</v>
      </c>
      <c r="M72" s="17"/>
      <c r="N72" s="28">
        <f>J72/(3*K72)</f>
        <v>0.33333333333333331</v>
      </c>
      <c r="O72" s="17"/>
      <c r="P72" s="29">
        <f>SUM(P63:P71)</f>
        <v>41</v>
      </c>
      <c r="Q72" s="29">
        <f>SUM(Q63:Q71)</f>
        <v>41</v>
      </c>
      <c r="R72" s="26">
        <f>P72/Q72</f>
        <v>1</v>
      </c>
      <c r="S72" s="17"/>
      <c r="T72" s="32">
        <f>P72/(3*Q72)</f>
        <v>0.33333333333333331</v>
      </c>
      <c r="U72" s="256"/>
    </row>
    <row r="73" spans="1:21" ht="15.5" x14ac:dyDescent="0.35">
      <c r="B73" s="4"/>
      <c r="C73" s="274"/>
      <c r="D73" s="269"/>
      <c r="E73" s="269"/>
      <c r="F73" s="280"/>
      <c r="G73" s="269"/>
      <c r="H73" s="269"/>
      <c r="I73" s="269"/>
      <c r="J73" s="269"/>
      <c r="K73" s="269"/>
      <c r="L73" s="280"/>
      <c r="M73" s="269"/>
      <c r="N73" s="269"/>
      <c r="O73" s="269"/>
      <c r="P73" s="269"/>
      <c r="Q73" s="269"/>
      <c r="R73" s="280"/>
      <c r="S73" s="269"/>
      <c r="T73" s="14"/>
      <c r="U73" s="256"/>
    </row>
    <row r="74" spans="1:21" ht="23.25" customHeight="1" thickBot="1" x14ac:dyDescent="0.5">
      <c r="B74" s="53" t="s">
        <v>99</v>
      </c>
      <c r="C74" s="36"/>
      <c r="D74" s="37">
        <f>D72+D60+D44+D29</f>
        <v>370</v>
      </c>
      <c r="E74" s="37">
        <f>E72+E60+E44+E29</f>
        <v>370</v>
      </c>
      <c r="F74" s="38">
        <f t="shared" si="35"/>
        <v>1</v>
      </c>
      <c r="G74" s="39"/>
      <c r="H74" s="40">
        <f>D74/(3*E74)</f>
        <v>0.33333333333333331</v>
      </c>
      <c r="I74" s="39"/>
      <c r="J74" s="37">
        <f>J72+J60+J44+J29</f>
        <v>366</v>
      </c>
      <c r="K74" s="37">
        <f>K72+K60+K44+K29</f>
        <v>366</v>
      </c>
      <c r="L74" s="38">
        <f t="shared" ref="L74" si="36">J74/K74</f>
        <v>1</v>
      </c>
      <c r="M74" s="39"/>
      <c r="N74" s="40">
        <f>J74/(3*K74)</f>
        <v>0.33333333333333331</v>
      </c>
      <c r="O74" s="39"/>
      <c r="P74" s="37">
        <f>P72+P60+P44+P29</f>
        <v>366</v>
      </c>
      <c r="Q74" s="37">
        <f>Q72+Q60+Q44+Q29</f>
        <v>366</v>
      </c>
      <c r="R74" s="38">
        <f t="shared" ref="R74" si="37">P74/Q74</f>
        <v>1</v>
      </c>
      <c r="S74" s="39"/>
      <c r="T74" s="41">
        <f>P74/(3*Q74)</f>
        <v>0.33333333333333331</v>
      </c>
      <c r="U74" s="256"/>
    </row>
    <row r="75" spans="1:21" ht="16" thickBot="1" x14ac:dyDescent="0.4">
      <c r="B75" s="42"/>
      <c r="C75" s="282"/>
      <c r="D75" s="283"/>
      <c r="E75" s="283"/>
      <c r="F75" s="284"/>
      <c r="G75" s="283"/>
      <c r="H75" s="283"/>
      <c r="I75" s="283"/>
      <c r="J75" s="283"/>
      <c r="K75" s="283"/>
      <c r="L75" s="284"/>
      <c r="M75" s="283"/>
      <c r="N75" s="283"/>
      <c r="O75" s="283"/>
      <c r="P75" s="283"/>
      <c r="Q75" s="283"/>
      <c r="R75" s="284"/>
      <c r="S75" s="283"/>
      <c r="T75" s="43"/>
      <c r="U75" s="261"/>
    </row>
    <row r="76" spans="1:21" ht="15.5" x14ac:dyDescent="0.35">
      <c r="B76" s="262"/>
      <c r="C76" s="262"/>
      <c r="D76" s="263"/>
      <c r="E76" s="262"/>
      <c r="F76" s="262"/>
      <c r="G76" s="262"/>
      <c r="H76" s="262"/>
      <c r="I76" s="262"/>
      <c r="J76" s="263"/>
      <c r="K76" s="262"/>
      <c r="L76" s="262"/>
      <c r="M76" s="262"/>
      <c r="N76" s="262"/>
      <c r="O76" s="262"/>
      <c r="P76" s="263"/>
      <c r="Q76" s="262"/>
      <c r="R76" s="262"/>
      <c r="S76" s="262"/>
      <c r="U76" s="262"/>
    </row>
    <row r="77" spans="1:21" ht="15.5" x14ac:dyDescent="0.35">
      <c r="B77" s="262"/>
      <c r="C77" s="262"/>
      <c r="D77" s="263"/>
      <c r="E77" s="262"/>
      <c r="F77" s="262"/>
      <c r="G77" s="262"/>
      <c r="H77" s="262"/>
      <c r="I77" s="262"/>
      <c r="J77" s="263"/>
      <c r="K77" s="262"/>
      <c r="L77" s="262"/>
      <c r="M77" s="262"/>
      <c r="N77" s="262"/>
      <c r="O77" s="262"/>
      <c r="P77" s="263"/>
      <c r="Q77" s="262"/>
      <c r="R77" s="262"/>
      <c r="S77" s="262"/>
      <c r="U77" s="262"/>
    </row>
    <row r="78" spans="1:21" ht="15.5" x14ac:dyDescent="0.35">
      <c r="B78" s="262"/>
      <c r="C78" s="262"/>
      <c r="D78" s="263"/>
      <c r="E78" s="262"/>
      <c r="F78" s="262"/>
      <c r="G78" s="262"/>
      <c r="H78" s="262"/>
      <c r="I78" s="262"/>
      <c r="J78" s="263"/>
      <c r="K78" s="262"/>
      <c r="L78" s="262"/>
      <c r="M78" s="262"/>
      <c r="N78" s="262"/>
      <c r="O78" s="262"/>
      <c r="P78" s="263"/>
      <c r="Q78" s="262"/>
      <c r="R78" s="262"/>
      <c r="S78" s="262"/>
      <c r="U78" s="262"/>
    </row>
    <row r="79" spans="1:21" ht="15.5" x14ac:dyDescent="0.35">
      <c r="B79" s="262"/>
      <c r="C79" s="262"/>
      <c r="D79" s="263"/>
      <c r="E79" s="262"/>
      <c r="F79" s="262"/>
      <c r="G79" s="262"/>
      <c r="H79" s="262"/>
      <c r="I79" s="262"/>
      <c r="J79" s="263"/>
      <c r="K79" s="262"/>
      <c r="L79" s="262"/>
      <c r="M79" s="262"/>
      <c r="N79" s="262"/>
      <c r="O79" s="262"/>
      <c r="P79" s="263"/>
      <c r="Q79" s="262"/>
      <c r="R79" s="262"/>
      <c r="S79" s="262"/>
      <c r="U79" s="262"/>
    </row>
    <row r="80" spans="1:21" ht="18" x14ac:dyDescent="0.4">
      <c r="B80" s="97"/>
      <c r="C80" s="262"/>
      <c r="D80" s="263"/>
      <c r="E80" s="262"/>
      <c r="F80" s="262"/>
      <c r="G80" s="262"/>
      <c r="H80" s="262"/>
      <c r="I80" s="262"/>
      <c r="J80" s="263"/>
      <c r="K80" s="262"/>
      <c r="L80" s="262"/>
      <c r="M80" s="262"/>
      <c r="N80" s="262"/>
      <c r="O80" s="262"/>
      <c r="P80" s="263"/>
      <c r="Q80" s="262"/>
      <c r="R80" s="262"/>
      <c r="S80" s="262"/>
      <c r="U80" s="262"/>
    </row>
    <row r="81" spans="2:21" ht="15.5" x14ac:dyDescent="0.35">
      <c r="B81" s="262"/>
      <c r="C81" s="262"/>
      <c r="D81" s="263"/>
      <c r="E81" s="262"/>
      <c r="F81" s="262"/>
      <c r="G81" s="262"/>
      <c r="H81" s="262"/>
      <c r="I81" s="262"/>
      <c r="J81" s="263"/>
      <c r="K81" s="262"/>
      <c r="L81" s="262"/>
      <c r="M81" s="262"/>
      <c r="N81" s="262"/>
      <c r="O81" s="262"/>
      <c r="P81" s="263"/>
      <c r="Q81" s="262"/>
      <c r="R81" s="262"/>
      <c r="S81" s="262"/>
      <c r="U81" s="262"/>
    </row>
    <row r="82" spans="2:21" ht="15.5" x14ac:dyDescent="0.35">
      <c r="B82" s="262"/>
      <c r="C82" s="262"/>
      <c r="D82" s="263"/>
      <c r="E82" s="262"/>
      <c r="F82" s="262"/>
      <c r="G82" s="262"/>
      <c r="H82" s="262"/>
      <c r="I82" s="262"/>
      <c r="J82" s="263"/>
      <c r="K82" s="262"/>
      <c r="L82" s="262"/>
      <c r="M82" s="262"/>
      <c r="N82" s="262"/>
      <c r="O82" s="262"/>
      <c r="P82" s="263"/>
      <c r="Q82" s="262"/>
      <c r="R82" s="262"/>
      <c r="S82" s="262"/>
      <c r="U82" s="262"/>
    </row>
    <row r="83" spans="2:21" ht="15.5" x14ac:dyDescent="0.35">
      <c r="B83" s="262"/>
      <c r="C83" s="262"/>
      <c r="D83" s="263"/>
      <c r="E83" s="262"/>
      <c r="F83" s="262"/>
      <c r="G83" s="262"/>
      <c r="H83" s="262"/>
      <c r="I83" s="262"/>
      <c r="J83" s="263"/>
      <c r="K83" s="262"/>
      <c r="L83" s="262"/>
      <c r="M83" s="262"/>
      <c r="N83" s="262"/>
      <c r="O83" s="262"/>
      <c r="P83" s="263"/>
      <c r="Q83" s="262"/>
      <c r="R83" s="262"/>
      <c r="S83" s="262"/>
      <c r="U83" s="262"/>
    </row>
    <row r="84" spans="2:21" ht="15.5" x14ac:dyDescent="0.35">
      <c r="B84" s="262"/>
      <c r="C84" s="262"/>
      <c r="D84" s="263"/>
      <c r="E84" s="262"/>
      <c r="F84" s="262"/>
      <c r="G84" s="262"/>
      <c r="H84" s="262"/>
      <c r="I84" s="262"/>
      <c r="J84" s="263"/>
      <c r="K84" s="262"/>
      <c r="L84" s="262"/>
      <c r="M84" s="262"/>
      <c r="N84" s="262"/>
      <c r="O84" s="262"/>
      <c r="P84" s="263"/>
      <c r="Q84" s="262"/>
      <c r="R84" s="262"/>
      <c r="S84" s="262"/>
      <c r="U84" s="262"/>
    </row>
    <row r="85" spans="2:21" ht="15.5" x14ac:dyDescent="0.35">
      <c r="B85" s="262"/>
      <c r="C85" s="262"/>
      <c r="D85" s="263"/>
      <c r="E85" s="262"/>
      <c r="F85" s="262"/>
      <c r="G85" s="262"/>
      <c r="H85" s="262"/>
      <c r="I85" s="262"/>
      <c r="J85" s="263"/>
      <c r="K85" s="262"/>
      <c r="L85" s="262"/>
      <c r="M85" s="262"/>
      <c r="N85" s="262"/>
      <c r="O85" s="262"/>
      <c r="P85" s="263"/>
      <c r="Q85" s="262"/>
      <c r="R85" s="262"/>
      <c r="S85" s="262"/>
      <c r="U85" s="262"/>
    </row>
    <row r="86" spans="2:21" ht="15.5" x14ac:dyDescent="0.35">
      <c r="B86" s="262"/>
      <c r="C86" s="262"/>
      <c r="D86" s="263"/>
      <c r="E86" s="262"/>
      <c r="F86" s="262"/>
      <c r="G86" s="262"/>
      <c r="H86" s="262"/>
      <c r="I86" s="262"/>
      <c r="J86" s="263"/>
      <c r="K86" s="262"/>
      <c r="L86" s="262"/>
      <c r="M86" s="262"/>
      <c r="N86" s="262"/>
      <c r="O86" s="262"/>
      <c r="P86" s="263"/>
      <c r="Q86" s="262"/>
      <c r="R86" s="262"/>
      <c r="S86" s="262"/>
      <c r="U86" s="262"/>
    </row>
    <row r="87" spans="2:21" ht="15.5" x14ac:dyDescent="0.35">
      <c r="B87" s="262"/>
      <c r="C87" s="262"/>
      <c r="D87" s="263"/>
      <c r="E87" s="262"/>
      <c r="F87" s="262"/>
      <c r="G87" s="262"/>
      <c r="H87" s="262"/>
      <c r="I87" s="262"/>
      <c r="J87" s="263"/>
      <c r="K87" s="262"/>
      <c r="L87" s="262"/>
      <c r="M87" s="262"/>
      <c r="N87" s="262"/>
      <c r="O87" s="262"/>
      <c r="P87" s="263"/>
      <c r="Q87" s="262"/>
      <c r="R87" s="262"/>
      <c r="S87" s="262"/>
      <c r="U87" s="262"/>
    </row>
    <row r="88" spans="2:21" ht="15.5" x14ac:dyDescent="0.35">
      <c r="B88" s="262"/>
      <c r="C88" s="262"/>
      <c r="D88" s="263"/>
      <c r="E88" s="262"/>
      <c r="F88" s="262"/>
      <c r="G88" s="262"/>
      <c r="H88" s="262"/>
      <c r="I88" s="262"/>
      <c r="J88" s="263"/>
      <c r="K88" s="262"/>
      <c r="L88" s="262"/>
      <c r="M88" s="262"/>
      <c r="N88" s="262"/>
      <c r="O88" s="262"/>
      <c r="P88" s="263"/>
      <c r="Q88" s="262"/>
      <c r="R88" s="262"/>
      <c r="S88" s="262"/>
      <c r="U88" s="262"/>
    </row>
    <row r="89" spans="2:21" ht="15.5" x14ac:dyDescent="0.35">
      <c r="B89" s="262"/>
      <c r="C89" s="262"/>
      <c r="D89" s="263"/>
      <c r="E89" s="262"/>
      <c r="F89" s="262"/>
      <c r="G89" s="262"/>
      <c r="H89" s="262"/>
      <c r="I89" s="262"/>
      <c r="J89" s="263"/>
      <c r="K89" s="262"/>
      <c r="L89" s="262"/>
      <c r="M89" s="262"/>
      <c r="N89" s="262"/>
      <c r="O89" s="262"/>
      <c r="P89" s="263"/>
      <c r="Q89" s="262"/>
      <c r="R89" s="262"/>
      <c r="S89" s="262"/>
      <c r="U89" s="262"/>
    </row>
    <row r="90" spans="2:21" ht="15.5" x14ac:dyDescent="0.35">
      <c r="B90" s="262"/>
      <c r="C90" s="262"/>
      <c r="D90" s="263"/>
      <c r="E90" s="262"/>
      <c r="F90" s="262"/>
      <c r="G90" s="262"/>
      <c r="H90" s="262"/>
      <c r="I90" s="262"/>
      <c r="J90" s="263"/>
      <c r="K90" s="262"/>
      <c r="L90" s="262"/>
      <c r="M90" s="262"/>
      <c r="N90" s="262"/>
      <c r="O90" s="262"/>
      <c r="P90" s="263"/>
      <c r="Q90" s="262"/>
      <c r="R90" s="262"/>
      <c r="S90" s="262"/>
      <c r="U90" s="262"/>
    </row>
    <row r="91" spans="2:21" ht="15.5" x14ac:dyDescent="0.35">
      <c r="B91" s="262"/>
      <c r="C91" s="262"/>
      <c r="D91" s="263"/>
      <c r="E91" s="262"/>
      <c r="F91" s="262"/>
      <c r="G91" s="262"/>
      <c r="H91" s="262"/>
      <c r="I91" s="262"/>
      <c r="J91" s="263"/>
      <c r="K91" s="262"/>
      <c r="L91" s="262"/>
      <c r="M91" s="262"/>
      <c r="N91" s="262"/>
      <c r="O91" s="262"/>
      <c r="P91" s="263"/>
      <c r="Q91" s="262"/>
      <c r="R91" s="262"/>
      <c r="S91" s="262"/>
      <c r="U91" s="262"/>
    </row>
    <row r="92" spans="2:21" ht="15.5" x14ac:dyDescent="0.35">
      <c r="B92" s="262"/>
      <c r="C92" s="262"/>
      <c r="D92" s="263"/>
      <c r="E92" s="262"/>
      <c r="F92" s="262"/>
      <c r="G92" s="262"/>
      <c r="H92" s="262"/>
      <c r="I92" s="262"/>
      <c r="J92" s="263"/>
      <c r="K92" s="262"/>
      <c r="L92" s="262"/>
      <c r="M92" s="262"/>
      <c r="N92" s="262"/>
      <c r="O92" s="262"/>
      <c r="P92" s="263"/>
      <c r="Q92" s="262"/>
      <c r="R92" s="262"/>
      <c r="S92" s="262"/>
      <c r="U92" s="262"/>
    </row>
    <row r="93" spans="2:21" ht="15.5" x14ac:dyDescent="0.35">
      <c r="B93" s="262"/>
      <c r="C93" s="262"/>
      <c r="D93" s="263"/>
      <c r="E93" s="262"/>
      <c r="F93" s="262"/>
      <c r="G93" s="262"/>
      <c r="H93" s="262"/>
      <c r="I93" s="262"/>
      <c r="J93" s="263"/>
      <c r="K93" s="262"/>
      <c r="L93" s="262"/>
      <c r="M93" s="262"/>
      <c r="N93" s="262"/>
      <c r="O93" s="262"/>
      <c r="P93" s="263"/>
      <c r="Q93" s="262"/>
      <c r="R93" s="262"/>
      <c r="S93" s="262"/>
      <c r="U93" s="262"/>
    </row>
    <row r="94" spans="2:21" ht="15.5" x14ac:dyDescent="0.35">
      <c r="B94" s="262"/>
      <c r="C94" s="262"/>
      <c r="D94" s="263"/>
      <c r="E94" s="262"/>
      <c r="F94" s="262"/>
      <c r="G94" s="262"/>
      <c r="H94" s="262"/>
      <c r="I94" s="262"/>
      <c r="J94" s="263"/>
      <c r="K94" s="262"/>
      <c r="L94" s="262"/>
      <c r="M94" s="262"/>
      <c r="N94" s="262"/>
      <c r="O94" s="262"/>
      <c r="P94" s="263"/>
      <c r="Q94" s="262"/>
      <c r="R94" s="262"/>
      <c r="S94" s="262"/>
      <c r="U94" s="262"/>
    </row>
    <row r="95" spans="2:21" ht="15.5" x14ac:dyDescent="0.35">
      <c r="B95" s="262"/>
      <c r="C95" s="262"/>
      <c r="D95" s="263"/>
      <c r="E95" s="262"/>
      <c r="F95" s="262"/>
      <c r="G95" s="262"/>
      <c r="H95" s="262"/>
      <c r="I95" s="262"/>
      <c r="J95" s="263"/>
      <c r="K95" s="262"/>
      <c r="L95" s="262"/>
      <c r="M95" s="262"/>
      <c r="N95" s="262"/>
      <c r="O95" s="262"/>
      <c r="P95" s="263"/>
      <c r="Q95" s="262"/>
      <c r="R95" s="262"/>
      <c r="S95" s="262"/>
      <c r="U95" s="262"/>
    </row>
    <row r="96" spans="2:21" ht="15.5" x14ac:dyDescent="0.35">
      <c r="B96" s="262"/>
      <c r="C96" s="262"/>
      <c r="D96" s="263"/>
      <c r="E96" s="262"/>
      <c r="F96" s="262"/>
      <c r="G96" s="262"/>
      <c r="H96" s="262"/>
      <c r="I96" s="262"/>
      <c r="J96" s="263"/>
      <c r="K96" s="262"/>
      <c r="L96" s="262"/>
      <c r="M96" s="262"/>
      <c r="N96" s="262"/>
      <c r="O96" s="262"/>
      <c r="P96" s="263"/>
      <c r="Q96" s="262"/>
      <c r="R96" s="262"/>
      <c r="S96" s="262"/>
      <c r="U96" s="262"/>
    </row>
    <row r="97" spans="2:21" ht="15.5" x14ac:dyDescent="0.35">
      <c r="B97" s="262"/>
      <c r="C97" s="262"/>
      <c r="D97" s="263"/>
      <c r="E97" s="262"/>
      <c r="F97" s="262"/>
      <c r="G97" s="262"/>
      <c r="H97" s="262"/>
      <c r="I97" s="262"/>
      <c r="J97" s="263"/>
      <c r="K97" s="262"/>
      <c r="L97" s="262"/>
      <c r="M97" s="262"/>
      <c r="N97" s="262"/>
      <c r="O97" s="262"/>
      <c r="P97" s="263"/>
      <c r="Q97" s="262"/>
      <c r="R97" s="262"/>
      <c r="S97" s="262"/>
      <c r="U97" s="262"/>
    </row>
    <row r="98" spans="2:21" ht="15.5" x14ac:dyDescent="0.35">
      <c r="B98" s="262"/>
      <c r="C98" s="262"/>
      <c r="D98" s="263"/>
      <c r="E98" s="262"/>
      <c r="F98" s="262"/>
      <c r="G98" s="262"/>
      <c r="H98" s="262"/>
      <c r="I98" s="262"/>
      <c r="J98" s="263"/>
      <c r="K98" s="262"/>
      <c r="L98" s="262"/>
      <c r="M98" s="262"/>
      <c r="N98" s="262"/>
      <c r="O98" s="262"/>
      <c r="P98" s="263"/>
      <c r="Q98" s="262"/>
      <c r="R98" s="262"/>
      <c r="S98" s="262"/>
      <c r="U98" s="262"/>
    </row>
    <row r="99" spans="2:21" ht="15.5" x14ac:dyDescent="0.35">
      <c r="B99" s="262"/>
      <c r="C99" s="262"/>
      <c r="D99" s="263"/>
      <c r="E99" s="262"/>
      <c r="F99" s="262"/>
      <c r="G99" s="262"/>
      <c r="H99" s="262"/>
      <c r="I99" s="262"/>
      <c r="J99" s="263"/>
      <c r="K99" s="262"/>
      <c r="L99" s="262"/>
      <c r="M99" s="262"/>
      <c r="N99" s="262"/>
      <c r="O99" s="262"/>
      <c r="P99" s="263"/>
      <c r="Q99" s="262"/>
      <c r="R99" s="262"/>
      <c r="S99" s="262"/>
      <c r="U99" s="262"/>
    </row>
    <row r="100" spans="2:21" ht="15.5" x14ac:dyDescent="0.35">
      <c r="B100" s="262"/>
      <c r="C100" s="262"/>
      <c r="D100" s="263"/>
      <c r="E100" s="262"/>
      <c r="F100" s="262"/>
      <c r="G100" s="262"/>
      <c r="H100" s="262"/>
      <c r="I100" s="262"/>
      <c r="J100" s="263"/>
      <c r="K100" s="262"/>
      <c r="L100" s="262"/>
      <c r="M100" s="262"/>
      <c r="N100" s="262"/>
      <c r="O100" s="262"/>
      <c r="P100" s="263"/>
      <c r="Q100" s="262"/>
      <c r="R100" s="262"/>
      <c r="S100" s="262"/>
      <c r="U100" s="262"/>
    </row>
    <row r="101" spans="2:21" ht="15.5" x14ac:dyDescent="0.35">
      <c r="B101" s="262"/>
      <c r="C101" s="262"/>
      <c r="D101" s="263"/>
      <c r="E101" s="262"/>
      <c r="F101" s="262"/>
      <c r="G101" s="262"/>
      <c r="H101" s="262"/>
      <c r="I101" s="262"/>
      <c r="J101" s="263"/>
      <c r="K101" s="262"/>
      <c r="L101" s="262"/>
      <c r="M101" s="262"/>
      <c r="N101" s="262"/>
      <c r="O101" s="262"/>
      <c r="P101" s="263"/>
      <c r="Q101" s="262"/>
      <c r="R101" s="262"/>
      <c r="S101" s="262"/>
      <c r="U101" s="262"/>
    </row>
    <row r="102" spans="2:21" ht="15.5" x14ac:dyDescent="0.35">
      <c r="B102" s="262"/>
      <c r="C102" s="262"/>
      <c r="D102" s="263"/>
      <c r="E102" s="262"/>
      <c r="F102" s="262"/>
      <c r="G102" s="262"/>
      <c r="H102" s="262"/>
      <c r="I102" s="262"/>
      <c r="J102" s="263"/>
      <c r="K102" s="262"/>
      <c r="L102" s="262"/>
      <c r="M102" s="262"/>
      <c r="N102" s="262"/>
      <c r="O102" s="262"/>
      <c r="P102" s="263"/>
      <c r="Q102" s="262"/>
      <c r="R102" s="262"/>
      <c r="S102" s="262"/>
      <c r="U102" s="262"/>
    </row>
    <row r="103" spans="2:21" ht="15.5" x14ac:dyDescent="0.35">
      <c r="B103" s="262"/>
      <c r="C103" s="262"/>
      <c r="D103" s="263"/>
      <c r="E103" s="262"/>
      <c r="F103" s="262"/>
      <c r="G103" s="262"/>
      <c r="H103" s="262"/>
      <c r="I103" s="262"/>
      <c r="J103" s="263"/>
      <c r="K103" s="262"/>
      <c r="L103" s="262"/>
      <c r="M103" s="262"/>
      <c r="N103" s="262"/>
      <c r="O103" s="262"/>
      <c r="P103" s="263"/>
      <c r="Q103" s="262"/>
      <c r="R103" s="262"/>
      <c r="S103" s="262"/>
      <c r="U103" s="262"/>
    </row>
    <row r="104" spans="2:21" ht="15.5" x14ac:dyDescent="0.35">
      <c r="B104" s="262"/>
      <c r="C104" s="262"/>
      <c r="D104" s="263"/>
      <c r="E104" s="262"/>
      <c r="F104" s="262"/>
      <c r="G104" s="262"/>
      <c r="H104" s="262"/>
      <c r="I104" s="262"/>
      <c r="J104" s="263"/>
      <c r="K104" s="262"/>
      <c r="L104" s="262"/>
      <c r="M104" s="262"/>
      <c r="N104" s="262"/>
      <c r="O104" s="262"/>
      <c r="P104" s="263"/>
      <c r="Q104" s="262"/>
      <c r="R104" s="262"/>
      <c r="S104" s="262"/>
      <c r="U104" s="262"/>
    </row>
    <row r="105" spans="2:21" ht="15.5" x14ac:dyDescent="0.35">
      <c r="B105" s="262"/>
      <c r="C105" s="262"/>
      <c r="D105" s="263"/>
      <c r="E105" s="262"/>
      <c r="F105" s="262"/>
      <c r="G105" s="262"/>
      <c r="H105" s="262"/>
      <c r="I105" s="262"/>
      <c r="J105" s="263"/>
      <c r="K105" s="262"/>
      <c r="L105" s="262"/>
      <c r="M105" s="262"/>
      <c r="N105" s="262"/>
      <c r="O105" s="262"/>
      <c r="P105" s="263"/>
      <c r="Q105" s="262"/>
      <c r="R105" s="262"/>
      <c r="S105" s="262"/>
      <c r="U105" s="262"/>
    </row>
    <row r="106" spans="2:21" ht="15.5" x14ac:dyDescent="0.35">
      <c r="B106" s="262"/>
      <c r="C106" s="262"/>
      <c r="D106" s="263"/>
      <c r="E106" s="262"/>
      <c r="F106" s="262"/>
      <c r="G106" s="262"/>
      <c r="H106" s="262"/>
      <c r="I106" s="262"/>
      <c r="J106" s="263"/>
      <c r="K106" s="262"/>
      <c r="L106" s="262"/>
      <c r="M106" s="262"/>
      <c r="N106" s="262"/>
      <c r="O106" s="262"/>
      <c r="P106" s="263"/>
      <c r="Q106" s="262"/>
      <c r="R106" s="262"/>
      <c r="S106" s="262"/>
      <c r="U106" s="262"/>
    </row>
    <row r="107" spans="2:21" ht="15.5" x14ac:dyDescent="0.35">
      <c r="B107" s="262"/>
      <c r="C107" s="262"/>
      <c r="D107" s="263"/>
      <c r="E107" s="262"/>
      <c r="F107" s="262"/>
      <c r="G107" s="262"/>
      <c r="H107" s="262"/>
      <c r="I107" s="262"/>
      <c r="J107" s="263"/>
      <c r="K107" s="262"/>
      <c r="L107" s="262"/>
      <c r="M107" s="262"/>
      <c r="N107" s="262"/>
      <c r="O107" s="262"/>
      <c r="P107" s="263"/>
      <c r="Q107" s="262"/>
      <c r="R107" s="262"/>
      <c r="S107" s="262"/>
      <c r="U107" s="262"/>
    </row>
    <row r="108" spans="2:21" ht="15.5" x14ac:dyDescent="0.35">
      <c r="B108" s="262"/>
      <c r="C108" s="262"/>
      <c r="D108" s="263"/>
      <c r="E108" s="262"/>
      <c r="F108" s="262"/>
      <c r="G108" s="262"/>
      <c r="H108" s="262"/>
      <c r="I108" s="262"/>
      <c r="J108" s="263"/>
      <c r="K108" s="262"/>
      <c r="L108" s="262"/>
      <c r="M108" s="262"/>
      <c r="N108" s="262"/>
      <c r="O108" s="262"/>
      <c r="P108" s="263"/>
      <c r="Q108" s="262"/>
      <c r="R108" s="262"/>
      <c r="S108" s="262"/>
      <c r="U108" s="262"/>
    </row>
    <row r="109" spans="2:21" ht="15.5" x14ac:dyDescent="0.35">
      <c r="B109" s="262"/>
      <c r="C109" s="262"/>
      <c r="D109" s="263"/>
      <c r="E109" s="262"/>
      <c r="F109" s="262"/>
      <c r="G109" s="262"/>
      <c r="H109" s="262"/>
      <c r="I109" s="262"/>
      <c r="J109" s="263"/>
      <c r="K109" s="262"/>
      <c r="L109" s="262"/>
      <c r="M109" s="262"/>
      <c r="N109" s="262"/>
      <c r="O109" s="262"/>
      <c r="P109" s="263"/>
      <c r="Q109" s="262"/>
      <c r="R109" s="262"/>
      <c r="S109" s="262"/>
      <c r="U109" s="262"/>
    </row>
    <row r="110" spans="2:21" ht="15.5" x14ac:dyDescent="0.35">
      <c r="B110" s="262"/>
      <c r="C110" s="262"/>
      <c r="D110" s="263"/>
      <c r="E110" s="262"/>
      <c r="F110" s="262"/>
      <c r="G110" s="262"/>
      <c r="H110" s="262"/>
      <c r="I110" s="262"/>
      <c r="J110" s="263"/>
      <c r="K110" s="262"/>
      <c r="L110" s="262"/>
      <c r="M110" s="262"/>
      <c r="N110" s="262"/>
      <c r="O110" s="262"/>
      <c r="P110" s="263"/>
      <c r="Q110" s="262"/>
      <c r="R110" s="262"/>
      <c r="S110" s="262"/>
      <c r="U110" s="262"/>
    </row>
    <row r="111" spans="2:21" ht="15.5" x14ac:dyDescent="0.35">
      <c r="B111" s="262"/>
      <c r="C111" s="262"/>
      <c r="D111" s="263"/>
      <c r="E111" s="262"/>
      <c r="F111" s="262"/>
      <c r="G111" s="262"/>
      <c r="H111" s="262"/>
      <c r="I111" s="262"/>
      <c r="J111" s="263"/>
      <c r="K111" s="262"/>
      <c r="L111" s="262"/>
      <c r="M111" s="262"/>
      <c r="N111" s="262"/>
      <c r="O111" s="262"/>
      <c r="P111" s="263"/>
      <c r="Q111" s="262"/>
      <c r="R111" s="262"/>
      <c r="S111" s="262"/>
      <c r="U111" s="262"/>
    </row>
    <row r="112" spans="2:21" ht="15.5" x14ac:dyDescent="0.35">
      <c r="B112" s="262"/>
      <c r="C112" s="262"/>
      <c r="D112" s="263"/>
      <c r="E112" s="262"/>
      <c r="F112" s="262"/>
      <c r="G112" s="262"/>
      <c r="H112" s="262"/>
      <c r="I112" s="262"/>
      <c r="J112" s="263"/>
      <c r="K112" s="262"/>
      <c r="L112" s="262"/>
      <c r="M112" s="262"/>
      <c r="N112" s="262"/>
      <c r="O112" s="262"/>
      <c r="P112" s="263"/>
      <c r="Q112" s="262"/>
      <c r="R112" s="262"/>
      <c r="S112" s="262"/>
      <c r="U112" s="262"/>
    </row>
    <row r="113" spans="2:21" ht="15.5" x14ac:dyDescent="0.35">
      <c r="B113" s="262"/>
      <c r="C113" s="262"/>
      <c r="D113" s="263"/>
      <c r="E113" s="262"/>
      <c r="F113" s="262"/>
      <c r="G113" s="262"/>
      <c r="H113" s="262"/>
      <c r="I113" s="262"/>
      <c r="J113" s="263"/>
      <c r="K113" s="262"/>
      <c r="L113" s="262"/>
      <c r="M113" s="262"/>
      <c r="N113" s="262"/>
      <c r="O113" s="262"/>
      <c r="P113" s="263"/>
      <c r="Q113" s="262"/>
      <c r="R113" s="262"/>
      <c r="S113" s="262"/>
      <c r="U113" s="262"/>
    </row>
    <row r="114" spans="2:21" ht="15.5" x14ac:dyDescent="0.35">
      <c r="B114" s="262"/>
      <c r="C114" s="262"/>
      <c r="D114" s="263"/>
      <c r="E114" s="262"/>
      <c r="F114" s="262"/>
      <c r="G114" s="262"/>
      <c r="H114" s="262"/>
      <c r="I114" s="262"/>
      <c r="J114" s="263"/>
      <c r="K114" s="262"/>
      <c r="L114" s="262"/>
      <c r="M114" s="262"/>
      <c r="N114" s="262"/>
      <c r="O114" s="262"/>
      <c r="P114" s="263"/>
      <c r="Q114" s="262"/>
      <c r="R114" s="262"/>
      <c r="S114" s="262"/>
      <c r="U114" s="262"/>
    </row>
    <row r="115" spans="2:21" ht="15.5" x14ac:dyDescent="0.35">
      <c r="B115" s="262"/>
      <c r="C115" s="262"/>
      <c r="D115" s="263"/>
      <c r="E115" s="262"/>
      <c r="F115" s="262"/>
      <c r="G115" s="262"/>
      <c r="H115" s="262"/>
      <c r="I115" s="262"/>
      <c r="J115" s="263"/>
      <c r="K115" s="262"/>
      <c r="L115" s="262"/>
      <c r="M115" s="262"/>
      <c r="N115" s="262"/>
      <c r="O115" s="262"/>
      <c r="P115" s="263"/>
      <c r="Q115" s="262"/>
      <c r="R115" s="262"/>
      <c r="S115" s="262"/>
      <c r="U115" s="262"/>
    </row>
    <row r="116" spans="2:21" ht="15.5" x14ac:dyDescent="0.35">
      <c r="B116" s="262"/>
      <c r="C116" s="262"/>
      <c r="D116" s="263"/>
      <c r="E116" s="262"/>
      <c r="F116" s="262"/>
      <c r="G116" s="262"/>
      <c r="H116" s="262"/>
      <c r="I116" s="262"/>
      <c r="J116" s="263"/>
      <c r="K116" s="262"/>
      <c r="L116" s="262"/>
      <c r="M116" s="262"/>
      <c r="N116" s="262"/>
      <c r="O116" s="262"/>
      <c r="P116" s="263"/>
      <c r="Q116" s="262"/>
      <c r="R116" s="262"/>
      <c r="S116" s="262"/>
      <c r="U116" s="262"/>
    </row>
    <row r="117" spans="2:21" ht="15.5" x14ac:dyDescent="0.35">
      <c r="B117" s="262"/>
      <c r="C117" s="262"/>
      <c r="D117" s="263"/>
      <c r="E117" s="262"/>
      <c r="F117" s="262"/>
      <c r="G117" s="262"/>
      <c r="H117" s="262"/>
      <c r="I117" s="262"/>
      <c r="J117" s="263"/>
      <c r="K117" s="262"/>
      <c r="L117" s="262"/>
      <c r="M117" s="262"/>
      <c r="N117" s="262"/>
      <c r="O117" s="262"/>
      <c r="P117" s="263"/>
      <c r="Q117" s="262"/>
      <c r="R117" s="262"/>
      <c r="S117" s="262"/>
      <c r="U117" s="262"/>
    </row>
    <row r="118" spans="2:21" ht="15.5" x14ac:dyDescent="0.35">
      <c r="B118" s="262"/>
      <c r="C118" s="262"/>
      <c r="D118" s="263"/>
      <c r="E118" s="262"/>
      <c r="F118" s="262"/>
      <c r="G118" s="262"/>
      <c r="H118" s="262"/>
      <c r="I118" s="262"/>
      <c r="J118" s="263"/>
      <c r="K118" s="262"/>
      <c r="L118" s="262"/>
      <c r="M118" s="262"/>
      <c r="N118" s="262"/>
      <c r="O118" s="262"/>
      <c r="P118" s="263"/>
      <c r="Q118" s="262"/>
      <c r="R118" s="262"/>
      <c r="S118" s="262"/>
      <c r="U118" s="262"/>
    </row>
    <row r="119" spans="2:21" ht="15.5" x14ac:dyDescent="0.35">
      <c r="B119" s="262"/>
      <c r="C119" s="262"/>
      <c r="D119" s="263"/>
      <c r="E119" s="262"/>
      <c r="F119" s="262"/>
      <c r="G119" s="262"/>
      <c r="H119" s="262"/>
      <c r="I119" s="262"/>
      <c r="J119" s="263"/>
      <c r="K119" s="262"/>
      <c r="L119" s="262"/>
      <c r="M119" s="262"/>
      <c r="N119" s="262"/>
      <c r="O119" s="262"/>
      <c r="P119" s="263"/>
      <c r="Q119" s="262"/>
      <c r="R119" s="262"/>
      <c r="S119" s="262"/>
      <c r="U119" s="262"/>
    </row>
    <row r="120" spans="2:21" ht="15.5" x14ac:dyDescent="0.35">
      <c r="B120" s="262"/>
      <c r="C120" s="262"/>
      <c r="D120" s="263"/>
      <c r="E120" s="262"/>
      <c r="F120" s="262"/>
      <c r="G120" s="262"/>
      <c r="H120" s="262"/>
      <c r="I120" s="262"/>
      <c r="J120" s="263"/>
      <c r="K120" s="262"/>
      <c r="L120" s="262"/>
      <c r="M120" s="262"/>
      <c r="N120" s="262"/>
      <c r="O120" s="262"/>
      <c r="P120" s="263"/>
      <c r="Q120" s="262"/>
      <c r="R120" s="262"/>
      <c r="S120" s="262"/>
      <c r="U120" s="262"/>
    </row>
    <row r="121" spans="2:21" ht="15.5" x14ac:dyDescent="0.35">
      <c r="B121" s="262"/>
      <c r="C121" s="262"/>
      <c r="D121" s="263"/>
      <c r="E121" s="262"/>
      <c r="F121" s="262"/>
      <c r="G121" s="262"/>
      <c r="H121" s="262"/>
      <c r="I121" s="262"/>
      <c r="J121" s="263"/>
      <c r="K121" s="262"/>
      <c r="L121" s="262"/>
      <c r="M121" s="262"/>
      <c r="N121" s="262"/>
      <c r="O121" s="262"/>
      <c r="P121" s="263"/>
      <c r="Q121" s="262"/>
      <c r="R121" s="262"/>
      <c r="S121" s="262"/>
      <c r="U121" s="262"/>
    </row>
    <row r="122" spans="2:21" ht="15.5" x14ac:dyDescent="0.35">
      <c r="B122" s="262"/>
      <c r="C122" s="262"/>
      <c r="D122" s="263"/>
      <c r="E122" s="262"/>
      <c r="F122" s="262"/>
      <c r="G122" s="262"/>
      <c r="H122" s="262"/>
      <c r="I122" s="262"/>
      <c r="J122" s="263"/>
      <c r="K122" s="262"/>
      <c r="L122" s="262"/>
      <c r="M122" s="262"/>
      <c r="N122" s="262"/>
      <c r="O122" s="262"/>
      <c r="P122" s="263"/>
      <c r="Q122" s="262"/>
      <c r="R122" s="262"/>
      <c r="S122" s="262"/>
      <c r="U122" s="262"/>
    </row>
    <row r="123" spans="2:21" ht="15.5" x14ac:dyDescent="0.35">
      <c r="B123" s="262"/>
      <c r="C123" s="262"/>
      <c r="D123" s="263"/>
      <c r="E123" s="262"/>
      <c r="F123" s="262"/>
      <c r="G123" s="262"/>
      <c r="H123" s="262"/>
      <c r="I123" s="262"/>
      <c r="J123" s="263"/>
      <c r="K123" s="262"/>
      <c r="L123" s="262"/>
      <c r="M123" s="262"/>
      <c r="N123" s="262"/>
      <c r="O123" s="262"/>
      <c r="P123" s="263"/>
      <c r="Q123" s="262"/>
      <c r="R123" s="262"/>
      <c r="S123" s="262"/>
      <c r="U123" s="262"/>
    </row>
    <row r="124" spans="2:21" ht="15.5" x14ac:dyDescent="0.35">
      <c r="B124" s="262"/>
      <c r="C124" s="262"/>
      <c r="D124" s="263"/>
      <c r="E124" s="262"/>
      <c r="F124" s="262"/>
      <c r="G124" s="262"/>
      <c r="H124" s="262"/>
      <c r="I124" s="262"/>
      <c r="J124" s="263"/>
      <c r="K124" s="262"/>
      <c r="L124" s="262"/>
      <c r="M124" s="262"/>
      <c r="N124" s="262"/>
      <c r="O124" s="262"/>
      <c r="P124" s="263"/>
      <c r="Q124" s="262"/>
      <c r="R124" s="262"/>
      <c r="S124" s="262"/>
      <c r="U124" s="262"/>
    </row>
    <row r="125" spans="2:21" ht="15.5" x14ac:dyDescent="0.35">
      <c r="B125" s="262"/>
      <c r="C125" s="262"/>
      <c r="D125" s="263"/>
      <c r="E125" s="262"/>
      <c r="F125" s="262"/>
      <c r="G125" s="262"/>
      <c r="H125" s="262"/>
      <c r="I125" s="262"/>
      <c r="J125" s="263"/>
      <c r="K125" s="262"/>
      <c r="L125" s="262"/>
      <c r="M125" s="262"/>
      <c r="N125" s="262"/>
      <c r="O125" s="262"/>
      <c r="P125" s="263"/>
      <c r="Q125" s="262"/>
      <c r="R125" s="262"/>
      <c r="S125" s="262"/>
      <c r="U125" s="262"/>
    </row>
    <row r="126" spans="2:21" ht="15.5" x14ac:dyDescent="0.35">
      <c r="B126" s="262"/>
      <c r="C126" s="262"/>
      <c r="D126" s="263"/>
      <c r="E126" s="262"/>
      <c r="F126" s="262"/>
      <c r="G126" s="262"/>
      <c r="H126" s="262"/>
      <c r="I126" s="262"/>
      <c r="J126" s="263"/>
      <c r="K126" s="262"/>
      <c r="L126" s="262"/>
      <c r="M126" s="262"/>
      <c r="N126" s="262"/>
      <c r="O126" s="262"/>
      <c r="P126" s="263"/>
      <c r="Q126" s="262"/>
      <c r="R126" s="262"/>
      <c r="S126" s="262"/>
      <c r="U126" s="262"/>
    </row>
    <row r="127" spans="2:21" ht="15.5" x14ac:dyDescent="0.35">
      <c r="B127" s="262"/>
      <c r="C127" s="262"/>
      <c r="D127" s="263"/>
      <c r="E127" s="262"/>
      <c r="F127" s="262"/>
      <c r="G127" s="262"/>
      <c r="H127" s="262"/>
      <c r="I127" s="262"/>
      <c r="J127" s="263"/>
      <c r="K127" s="262"/>
      <c r="L127" s="262"/>
      <c r="M127" s="262"/>
      <c r="N127" s="262"/>
      <c r="O127" s="262"/>
      <c r="P127" s="263"/>
      <c r="Q127" s="262"/>
      <c r="R127" s="262"/>
      <c r="S127" s="262"/>
      <c r="U127" s="262"/>
    </row>
    <row r="128" spans="2:21" ht="15.5" x14ac:dyDescent="0.35">
      <c r="B128" s="262"/>
      <c r="C128" s="262"/>
      <c r="D128" s="263"/>
      <c r="E128" s="262"/>
      <c r="F128" s="262"/>
      <c r="G128" s="262"/>
      <c r="H128" s="262"/>
      <c r="I128" s="262"/>
      <c r="J128" s="263"/>
      <c r="K128" s="262"/>
      <c r="L128" s="262"/>
      <c r="M128" s="262"/>
      <c r="N128" s="262"/>
      <c r="O128" s="262"/>
      <c r="P128" s="263"/>
      <c r="Q128" s="262"/>
      <c r="R128" s="262"/>
      <c r="S128" s="262"/>
      <c r="U128" s="262"/>
    </row>
    <row r="129" spans="2:21" ht="15.5" x14ac:dyDescent="0.35">
      <c r="B129" s="262"/>
      <c r="C129" s="262"/>
      <c r="D129" s="263"/>
      <c r="E129" s="262"/>
      <c r="F129" s="262"/>
      <c r="G129" s="262"/>
      <c r="H129" s="262"/>
      <c r="I129" s="262"/>
      <c r="J129" s="263"/>
      <c r="K129" s="262"/>
      <c r="L129" s="262"/>
      <c r="M129" s="262"/>
      <c r="N129" s="262"/>
      <c r="O129" s="262"/>
      <c r="P129" s="263"/>
      <c r="Q129" s="262"/>
      <c r="R129" s="262"/>
      <c r="S129" s="262"/>
      <c r="U129" s="262"/>
    </row>
    <row r="130" spans="2:21" ht="15.5" x14ac:dyDescent="0.35">
      <c r="B130" s="262"/>
      <c r="C130" s="262"/>
      <c r="D130" s="263"/>
      <c r="E130" s="262"/>
      <c r="F130" s="262"/>
      <c r="G130" s="262"/>
      <c r="H130" s="262"/>
      <c r="I130" s="262"/>
      <c r="J130" s="263"/>
      <c r="K130" s="262"/>
      <c r="L130" s="262"/>
      <c r="M130" s="262"/>
      <c r="N130" s="262"/>
      <c r="O130" s="262"/>
      <c r="P130" s="263"/>
      <c r="Q130" s="262"/>
      <c r="R130" s="262"/>
      <c r="S130" s="262"/>
      <c r="U130" s="262"/>
    </row>
    <row r="131" spans="2:21" ht="15.5" x14ac:dyDescent="0.35">
      <c r="B131" s="262"/>
      <c r="C131" s="262"/>
      <c r="D131" s="263"/>
      <c r="E131" s="262"/>
      <c r="F131" s="262"/>
      <c r="G131" s="262"/>
      <c r="H131" s="262"/>
      <c r="I131" s="262"/>
      <c r="J131" s="263"/>
      <c r="K131" s="262"/>
      <c r="L131" s="262"/>
      <c r="M131" s="262"/>
      <c r="N131" s="262"/>
      <c r="O131" s="262"/>
      <c r="P131" s="263"/>
      <c r="Q131" s="262"/>
      <c r="R131" s="262"/>
      <c r="S131" s="262"/>
      <c r="U131" s="262"/>
    </row>
    <row r="132" spans="2:21" ht="15.5" x14ac:dyDescent="0.35">
      <c r="B132" s="262"/>
      <c r="C132" s="262"/>
      <c r="D132" s="263"/>
      <c r="E132" s="262"/>
      <c r="F132" s="262"/>
      <c r="G132" s="262"/>
      <c r="H132" s="262"/>
      <c r="I132" s="262"/>
      <c r="J132" s="263"/>
      <c r="K132" s="262"/>
      <c r="L132" s="262"/>
      <c r="M132" s="262"/>
      <c r="N132" s="262"/>
      <c r="O132" s="262"/>
      <c r="P132" s="263"/>
      <c r="Q132" s="262"/>
      <c r="R132" s="262"/>
      <c r="S132" s="262"/>
      <c r="U132" s="262"/>
    </row>
    <row r="133" spans="2:21" ht="15.5" x14ac:dyDescent="0.35">
      <c r="B133" s="262"/>
      <c r="C133" s="262"/>
      <c r="D133" s="263"/>
      <c r="E133" s="262"/>
      <c r="F133" s="262"/>
      <c r="G133" s="262"/>
      <c r="H133" s="262"/>
      <c r="I133" s="262"/>
      <c r="J133" s="263"/>
      <c r="K133" s="262"/>
      <c r="L133" s="262"/>
      <c r="M133" s="262"/>
      <c r="N133" s="262"/>
      <c r="O133" s="262"/>
      <c r="P133" s="263"/>
      <c r="Q133" s="262"/>
      <c r="R133" s="262"/>
      <c r="S133" s="262"/>
      <c r="U133" s="262"/>
    </row>
    <row r="134" spans="2:21" ht="15.5" x14ac:dyDescent="0.35">
      <c r="B134" s="262"/>
      <c r="C134" s="262"/>
      <c r="D134" s="263"/>
      <c r="E134" s="262"/>
      <c r="F134" s="262"/>
      <c r="G134" s="262"/>
      <c r="H134" s="262"/>
      <c r="I134" s="262"/>
      <c r="J134" s="263"/>
      <c r="K134" s="262"/>
      <c r="L134" s="262"/>
      <c r="M134" s="262"/>
      <c r="N134" s="262"/>
      <c r="O134" s="262"/>
      <c r="P134" s="263"/>
      <c r="Q134" s="262"/>
      <c r="R134" s="262"/>
      <c r="S134" s="262"/>
      <c r="U134" s="262"/>
    </row>
    <row r="135" spans="2:21" ht="15.5" x14ac:dyDescent="0.35">
      <c r="B135" s="262"/>
      <c r="C135" s="262"/>
      <c r="D135" s="263"/>
      <c r="E135" s="262"/>
      <c r="F135" s="262"/>
      <c r="G135" s="262"/>
      <c r="H135" s="262"/>
      <c r="I135" s="262"/>
      <c r="J135" s="263"/>
      <c r="K135" s="262"/>
      <c r="L135" s="262"/>
      <c r="M135" s="262"/>
      <c r="N135" s="262"/>
      <c r="O135" s="262"/>
      <c r="P135" s="263"/>
      <c r="Q135" s="262"/>
      <c r="R135" s="262"/>
      <c r="S135" s="262"/>
      <c r="U135" s="262"/>
    </row>
    <row r="136" spans="2:21" ht="15.5" x14ac:dyDescent="0.35">
      <c r="B136" s="262"/>
      <c r="C136" s="262"/>
      <c r="D136" s="263"/>
      <c r="E136" s="262"/>
      <c r="F136" s="262"/>
      <c r="G136" s="262"/>
      <c r="H136" s="262"/>
      <c r="I136" s="262"/>
      <c r="J136" s="263"/>
      <c r="K136" s="262"/>
      <c r="L136" s="262"/>
      <c r="M136" s="262"/>
      <c r="N136" s="262"/>
      <c r="O136" s="262"/>
      <c r="P136" s="263"/>
      <c r="Q136" s="262"/>
      <c r="R136" s="262"/>
      <c r="S136" s="262"/>
      <c r="U136" s="262"/>
    </row>
    <row r="137" spans="2:21" ht="15.5" x14ac:dyDescent="0.35">
      <c r="B137" s="262"/>
      <c r="C137" s="262"/>
      <c r="D137" s="263"/>
      <c r="E137" s="262"/>
      <c r="F137" s="262"/>
      <c r="G137" s="262"/>
      <c r="H137" s="262"/>
      <c r="I137" s="262"/>
      <c r="J137" s="263"/>
      <c r="K137" s="262"/>
      <c r="L137" s="262"/>
      <c r="M137" s="262"/>
      <c r="N137" s="262"/>
      <c r="O137" s="262"/>
      <c r="P137" s="263"/>
      <c r="Q137" s="262"/>
      <c r="R137" s="262"/>
      <c r="S137" s="262"/>
      <c r="U137" s="262"/>
    </row>
    <row r="138" spans="2:21" ht="15.5" x14ac:dyDescent="0.35">
      <c r="B138" s="262"/>
      <c r="C138" s="262"/>
      <c r="D138" s="263"/>
      <c r="E138" s="262"/>
      <c r="F138" s="262"/>
      <c r="G138" s="262"/>
      <c r="H138" s="262"/>
      <c r="I138" s="262"/>
      <c r="J138" s="263"/>
      <c r="K138" s="262"/>
      <c r="L138" s="262"/>
      <c r="M138" s="262"/>
      <c r="N138" s="262"/>
      <c r="O138" s="262"/>
      <c r="P138" s="263"/>
      <c r="Q138" s="262"/>
      <c r="R138" s="262"/>
      <c r="S138" s="262"/>
      <c r="U138" s="262"/>
    </row>
    <row r="139" spans="2:21" ht="15.5" x14ac:dyDescent="0.35">
      <c r="B139" s="262"/>
      <c r="C139" s="262"/>
      <c r="D139" s="263"/>
      <c r="E139" s="262"/>
      <c r="F139" s="262"/>
      <c r="G139" s="262"/>
      <c r="H139" s="262"/>
      <c r="I139" s="262"/>
      <c r="J139" s="263"/>
      <c r="K139" s="262"/>
      <c r="L139" s="262"/>
      <c r="M139" s="262"/>
      <c r="N139" s="262"/>
      <c r="O139" s="262"/>
      <c r="P139" s="263"/>
      <c r="Q139" s="262"/>
      <c r="R139" s="262"/>
      <c r="S139" s="262"/>
      <c r="U139" s="262"/>
    </row>
    <row r="140" spans="2:21" ht="15.5" x14ac:dyDescent="0.35">
      <c r="B140" s="262"/>
      <c r="C140" s="262"/>
      <c r="D140" s="263"/>
      <c r="E140" s="262"/>
      <c r="F140" s="262"/>
      <c r="G140" s="262"/>
      <c r="H140" s="262"/>
      <c r="I140" s="262"/>
      <c r="J140" s="263"/>
      <c r="K140" s="262"/>
      <c r="L140" s="262"/>
      <c r="M140" s="262"/>
      <c r="N140" s="262"/>
      <c r="O140" s="262"/>
      <c r="P140" s="263"/>
      <c r="Q140" s="262"/>
      <c r="R140" s="262"/>
      <c r="S140" s="262"/>
      <c r="U140" s="262"/>
    </row>
    <row r="141" spans="2:21" ht="15.5" x14ac:dyDescent="0.35">
      <c r="B141" s="262"/>
      <c r="C141" s="262"/>
      <c r="D141" s="263"/>
      <c r="E141" s="262"/>
      <c r="F141" s="262"/>
      <c r="G141" s="262"/>
      <c r="H141" s="262"/>
      <c r="I141" s="262"/>
      <c r="J141" s="263"/>
      <c r="K141" s="262"/>
      <c r="L141" s="262"/>
      <c r="M141" s="262"/>
      <c r="N141" s="262"/>
      <c r="O141" s="262"/>
      <c r="P141" s="263"/>
      <c r="Q141" s="262"/>
      <c r="R141" s="262"/>
      <c r="S141" s="262"/>
      <c r="U141" s="262"/>
    </row>
    <row r="142" spans="2:21" ht="15.5" x14ac:dyDescent="0.35">
      <c r="B142" s="262"/>
      <c r="C142" s="262"/>
      <c r="D142" s="263"/>
      <c r="E142" s="262"/>
      <c r="F142" s="262"/>
      <c r="G142" s="262"/>
      <c r="H142" s="262"/>
      <c r="I142" s="262"/>
      <c r="J142" s="263"/>
      <c r="K142" s="262"/>
      <c r="L142" s="262"/>
      <c r="M142" s="262"/>
      <c r="N142" s="262"/>
      <c r="O142" s="262"/>
      <c r="P142" s="263"/>
      <c r="Q142" s="262"/>
      <c r="R142" s="262"/>
      <c r="S142" s="262"/>
      <c r="U142" s="262"/>
    </row>
    <row r="143" spans="2:21" ht="15.5" x14ac:dyDescent="0.35">
      <c r="B143" s="262"/>
      <c r="C143" s="262"/>
      <c r="D143" s="263"/>
      <c r="E143" s="262"/>
      <c r="F143" s="262"/>
      <c r="G143" s="262"/>
      <c r="H143" s="262"/>
      <c r="I143" s="262"/>
      <c r="J143" s="263"/>
      <c r="K143" s="262"/>
      <c r="L143" s="262"/>
      <c r="M143" s="262"/>
      <c r="N143" s="262"/>
      <c r="O143" s="262"/>
      <c r="P143" s="263"/>
      <c r="Q143" s="262"/>
      <c r="R143" s="262"/>
      <c r="S143" s="262"/>
      <c r="U143" s="262"/>
    </row>
    <row r="144" spans="2:21" ht="15.5" x14ac:dyDescent="0.35">
      <c r="B144" s="262"/>
      <c r="C144" s="262"/>
      <c r="D144" s="263"/>
      <c r="E144" s="262"/>
      <c r="F144" s="262"/>
      <c r="G144" s="262"/>
      <c r="H144" s="262"/>
      <c r="I144" s="262"/>
      <c r="J144" s="263"/>
      <c r="K144" s="262"/>
      <c r="L144" s="262"/>
      <c r="M144" s="262"/>
      <c r="N144" s="262"/>
      <c r="O144" s="262"/>
      <c r="P144" s="263"/>
      <c r="Q144" s="262"/>
      <c r="R144" s="262"/>
      <c r="S144" s="262"/>
      <c r="U144" s="262"/>
    </row>
    <row r="145" spans="2:21" ht="15.5" x14ac:dyDescent="0.35">
      <c r="B145" s="262"/>
      <c r="C145" s="262"/>
      <c r="D145" s="263"/>
      <c r="E145" s="262"/>
      <c r="F145" s="262"/>
      <c r="G145" s="262"/>
      <c r="H145" s="262"/>
      <c r="I145" s="262"/>
      <c r="J145" s="263"/>
      <c r="K145" s="262"/>
      <c r="L145" s="262"/>
      <c r="M145" s="262"/>
      <c r="N145" s="262"/>
      <c r="O145" s="262"/>
      <c r="P145" s="263"/>
      <c r="Q145" s="262"/>
      <c r="R145" s="262"/>
      <c r="S145" s="262"/>
      <c r="U145" s="262"/>
    </row>
    <row r="146" spans="2:21" ht="15.5" x14ac:dyDescent="0.35">
      <c r="B146" s="262"/>
      <c r="C146" s="262"/>
      <c r="D146" s="263"/>
      <c r="E146" s="262"/>
      <c r="F146" s="262"/>
      <c r="G146" s="262"/>
      <c r="H146" s="262"/>
      <c r="I146" s="262"/>
      <c r="J146" s="263"/>
      <c r="K146" s="262"/>
      <c r="L146" s="262"/>
      <c r="M146" s="262"/>
      <c r="N146" s="262"/>
      <c r="O146" s="262"/>
      <c r="P146" s="263"/>
      <c r="Q146" s="262"/>
      <c r="R146" s="262"/>
      <c r="S146" s="262"/>
      <c r="U146" s="262"/>
    </row>
    <row r="147" spans="2:21" ht="15.5" x14ac:dyDescent="0.35">
      <c r="B147" s="262"/>
      <c r="C147" s="262"/>
      <c r="D147" s="263"/>
      <c r="E147" s="262"/>
      <c r="F147" s="262"/>
      <c r="G147" s="262"/>
      <c r="H147" s="262"/>
      <c r="I147" s="262"/>
      <c r="J147" s="263"/>
      <c r="K147" s="262"/>
      <c r="L147" s="262"/>
      <c r="M147" s="262"/>
      <c r="N147" s="262"/>
      <c r="O147" s="262"/>
      <c r="P147" s="263"/>
      <c r="Q147" s="262"/>
      <c r="R147" s="262"/>
      <c r="S147" s="262"/>
      <c r="U147" s="262"/>
    </row>
    <row r="148" spans="2:21" ht="15.5" x14ac:dyDescent="0.35">
      <c r="B148" s="262"/>
      <c r="C148" s="262"/>
      <c r="D148" s="263"/>
      <c r="E148" s="262"/>
      <c r="F148" s="262"/>
      <c r="G148" s="262"/>
      <c r="H148" s="262"/>
      <c r="I148" s="262"/>
      <c r="J148" s="263"/>
      <c r="K148" s="262"/>
      <c r="L148" s="262"/>
      <c r="M148" s="262"/>
      <c r="N148" s="262"/>
      <c r="O148" s="262"/>
      <c r="P148" s="263"/>
      <c r="Q148" s="262"/>
      <c r="R148" s="262"/>
      <c r="S148" s="262"/>
      <c r="U148" s="262"/>
    </row>
    <row r="149" spans="2:21" ht="15.5" x14ac:dyDescent="0.35">
      <c r="B149" s="262"/>
      <c r="C149" s="262"/>
      <c r="D149" s="263"/>
      <c r="E149" s="262"/>
      <c r="F149" s="262"/>
      <c r="G149" s="262"/>
      <c r="H149" s="262"/>
      <c r="I149" s="262"/>
      <c r="J149" s="263"/>
      <c r="K149" s="262"/>
      <c r="L149" s="262"/>
      <c r="M149" s="262"/>
      <c r="N149" s="262"/>
      <c r="O149" s="262"/>
      <c r="P149" s="263"/>
      <c r="Q149" s="262"/>
      <c r="R149" s="262"/>
      <c r="S149" s="262"/>
      <c r="U149" s="262"/>
    </row>
    <row r="150" spans="2:21" ht="15.5" x14ac:dyDescent="0.35">
      <c r="B150" s="262"/>
      <c r="C150" s="262"/>
      <c r="D150" s="263"/>
      <c r="E150" s="262"/>
      <c r="F150" s="262"/>
      <c r="G150" s="262"/>
      <c r="H150" s="262"/>
      <c r="I150" s="262"/>
      <c r="J150" s="263"/>
      <c r="K150" s="262"/>
      <c r="L150" s="262"/>
      <c r="M150" s="262"/>
      <c r="N150" s="262"/>
      <c r="O150" s="262"/>
      <c r="P150" s="263"/>
      <c r="Q150" s="262"/>
      <c r="R150" s="262"/>
      <c r="S150" s="262"/>
      <c r="U150" s="262"/>
    </row>
    <row r="151" spans="2:21" ht="15.5" x14ac:dyDescent="0.35">
      <c r="B151" s="262"/>
      <c r="C151" s="262"/>
      <c r="D151" s="263"/>
      <c r="E151" s="262"/>
      <c r="F151" s="262"/>
      <c r="G151" s="262"/>
      <c r="H151" s="262"/>
      <c r="I151" s="262"/>
      <c r="J151" s="263"/>
      <c r="K151" s="262"/>
      <c r="L151" s="262"/>
      <c r="M151" s="262"/>
      <c r="N151" s="262"/>
      <c r="O151" s="262"/>
      <c r="P151" s="263"/>
      <c r="Q151" s="262"/>
      <c r="R151" s="262"/>
      <c r="S151" s="262"/>
      <c r="U151" s="262"/>
    </row>
    <row r="152" spans="2:21" ht="15.5" x14ac:dyDescent="0.35">
      <c r="B152" s="262"/>
      <c r="C152" s="262"/>
      <c r="D152" s="263"/>
      <c r="E152" s="262"/>
      <c r="F152" s="262"/>
      <c r="G152" s="262"/>
      <c r="H152" s="262"/>
      <c r="I152" s="262"/>
      <c r="J152" s="263"/>
      <c r="K152" s="262"/>
      <c r="L152" s="262"/>
      <c r="M152" s="262"/>
      <c r="N152" s="262"/>
      <c r="O152" s="262"/>
      <c r="P152" s="263"/>
      <c r="Q152" s="262"/>
      <c r="R152" s="262"/>
      <c r="S152" s="262"/>
      <c r="U152" s="262"/>
    </row>
    <row r="153" spans="2:21" ht="15.5" x14ac:dyDescent="0.35">
      <c r="B153" s="262"/>
      <c r="C153" s="262"/>
      <c r="D153" s="263"/>
      <c r="E153" s="262"/>
      <c r="F153" s="262"/>
      <c r="G153" s="262"/>
      <c r="H153" s="262"/>
      <c r="I153" s="262"/>
      <c r="J153" s="263"/>
      <c r="K153" s="262"/>
      <c r="L153" s="262"/>
      <c r="M153" s="262"/>
      <c r="N153" s="262"/>
      <c r="O153" s="262"/>
      <c r="P153" s="263"/>
      <c r="Q153" s="262"/>
      <c r="R153" s="262"/>
      <c r="S153" s="262"/>
      <c r="U153" s="262"/>
    </row>
    <row r="154" spans="2:21" ht="15.5" x14ac:dyDescent="0.35">
      <c r="B154" s="262"/>
      <c r="C154" s="262"/>
      <c r="D154" s="263"/>
      <c r="E154" s="262"/>
      <c r="F154" s="262"/>
      <c r="G154" s="262"/>
      <c r="H154" s="262"/>
      <c r="I154" s="262"/>
      <c r="J154" s="263"/>
      <c r="K154" s="262"/>
      <c r="L154" s="262"/>
      <c r="M154" s="262"/>
      <c r="N154" s="262"/>
      <c r="O154" s="262"/>
      <c r="P154" s="263"/>
      <c r="Q154" s="262"/>
      <c r="R154" s="262"/>
      <c r="S154" s="262"/>
      <c r="U154" s="262"/>
    </row>
    <row r="155" spans="2:21" ht="15.5" x14ac:dyDescent="0.35">
      <c r="B155" s="262"/>
      <c r="C155" s="262"/>
      <c r="D155" s="263"/>
      <c r="E155" s="262"/>
      <c r="F155" s="262"/>
      <c r="G155" s="262"/>
      <c r="H155" s="262"/>
      <c r="I155" s="262"/>
      <c r="J155" s="263"/>
      <c r="K155" s="262"/>
      <c r="L155" s="262"/>
      <c r="M155" s="262"/>
      <c r="N155" s="262"/>
      <c r="O155" s="262"/>
      <c r="P155" s="263"/>
      <c r="Q155" s="262"/>
      <c r="R155" s="262"/>
      <c r="S155" s="262"/>
      <c r="U155" s="262"/>
    </row>
    <row r="156" spans="2:21" ht="15.5" x14ac:dyDescent="0.35">
      <c r="B156" s="262"/>
      <c r="C156" s="262"/>
      <c r="D156" s="263"/>
      <c r="E156" s="262"/>
      <c r="F156" s="262"/>
      <c r="G156" s="262"/>
      <c r="H156" s="262"/>
      <c r="I156" s="262"/>
      <c r="J156" s="263"/>
      <c r="K156" s="262"/>
      <c r="L156" s="262"/>
      <c r="M156" s="262"/>
      <c r="N156" s="262"/>
      <c r="O156" s="262"/>
      <c r="P156" s="263"/>
      <c r="Q156" s="262"/>
      <c r="R156" s="262"/>
      <c r="S156" s="262"/>
      <c r="U156" s="262"/>
    </row>
    <row r="157" spans="2:21" ht="15.5" x14ac:dyDescent="0.35">
      <c r="B157" s="262"/>
      <c r="C157" s="262"/>
      <c r="D157" s="263"/>
      <c r="E157" s="262"/>
      <c r="F157" s="262"/>
      <c r="G157" s="262"/>
      <c r="H157" s="262"/>
      <c r="I157" s="262"/>
      <c r="J157" s="263"/>
      <c r="K157" s="262"/>
      <c r="L157" s="262"/>
      <c r="M157" s="262"/>
      <c r="N157" s="262"/>
      <c r="O157" s="262"/>
      <c r="P157" s="263"/>
      <c r="Q157" s="262"/>
      <c r="R157" s="262"/>
      <c r="S157" s="262"/>
      <c r="U157" s="262"/>
    </row>
    <row r="158" spans="2:21" ht="15.5" x14ac:dyDescent="0.35">
      <c r="B158" s="262"/>
      <c r="C158" s="262"/>
      <c r="D158" s="263"/>
      <c r="E158" s="262"/>
      <c r="F158" s="262"/>
      <c r="G158" s="262"/>
      <c r="H158" s="262"/>
      <c r="I158" s="262"/>
      <c r="J158" s="263"/>
      <c r="K158" s="262"/>
      <c r="L158" s="262"/>
      <c r="M158" s="262"/>
      <c r="N158" s="262"/>
      <c r="O158" s="262"/>
      <c r="P158" s="263"/>
      <c r="Q158" s="262"/>
      <c r="R158" s="262"/>
      <c r="S158" s="262"/>
      <c r="U158" s="262"/>
    </row>
    <row r="159" spans="2:21" ht="15.5" x14ac:dyDescent="0.35">
      <c r="B159" s="262"/>
      <c r="C159" s="262"/>
      <c r="D159" s="263"/>
      <c r="E159" s="262"/>
      <c r="F159" s="262"/>
      <c r="G159" s="262"/>
      <c r="H159" s="262"/>
      <c r="I159" s="262"/>
      <c r="J159" s="263"/>
      <c r="K159" s="262"/>
      <c r="L159" s="262"/>
      <c r="M159" s="262"/>
      <c r="N159" s="262"/>
      <c r="O159" s="262"/>
      <c r="P159" s="263"/>
      <c r="Q159" s="262"/>
      <c r="R159" s="262"/>
      <c r="S159" s="262"/>
      <c r="U159" s="262"/>
    </row>
    <row r="160" spans="2:21" ht="15.5" x14ac:dyDescent="0.35">
      <c r="B160" s="262"/>
      <c r="C160" s="262"/>
      <c r="D160" s="263"/>
      <c r="E160" s="262"/>
      <c r="F160" s="262"/>
      <c r="G160" s="262"/>
      <c r="H160" s="262"/>
      <c r="I160" s="262"/>
      <c r="J160" s="263"/>
      <c r="K160" s="262"/>
      <c r="L160" s="262"/>
      <c r="M160" s="262"/>
      <c r="N160" s="262"/>
      <c r="O160" s="262"/>
      <c r="P160" s="263"/>
      <c r="Q160" s="262"/>
      <c r="R160" s="262"/>
      <c r="S160" s="262"/>
      <c r="U160" s="262"/>
    </row>
    <row r="161" spans="2:21" ht="15.5" x14ac:dyDescent="0.35">
      <c r="B161" s="262"/>
      <c r="C161" s="262"/>
      <c r="D161" s="263"/>
      <c r="E161" s="262"/>
      <c r="F161" s="262"/>
      <c r="G161" s="262"/>
      <c r="H161" s="262"/>
      <c r="I161" s="262"/>
      <c r="J161" s="263"/>
      <c r="K161" s="262"/>
      <c r="L161" s="262"/>
      <c r="M161" s="262"/>
      <c r="N161" s="262"/>
      <c r="O161" s="262"/>
      <c r="P161" s="263"/>
      <c r="Q161" s="262"/>
      <c r="R161" s="262"/>
      <c r="S161" s="262"/>
      <c r="U161" s="262"/>
    </row>
    <row r="162" spans="2:21" ht="15.5" x14ac:dyDescent="0.35">
      <c r="B162" s="262"/>
      <c r="C162" s="262"/>
      <c r="D162" s="263"/>
      <c r="E162" s="262"/>
      <c r="F162" s="262"/>
      <c r="G162" s="262"/>
      <c r="H162" s="262"/>
      <c r="I162" s="262"/>
      <c r="J162" s="263"/>
      <c r="K162" s="262"/>
      <c r="L162" s="262"/>
      <c r="M162" s="262"/>
      <c r="N162" s="262"/>
      <c r="O162" s="262"/>
      <c r="P162" s="263"/>
      <c r="Q162" s="262"/>
      <c r="R162" s="262"/>
      <c r="S162" s="262"/>
      <c r="U162" s="262"/>
    </row>
    <row r="163" spans="2:21" ht="15.5" x14ac:dyDescent="0.35">
      <c r="B163" s="262"/>
      <c r="C163" s="262"/>
      <c r="D163" s="263"/>
      <c r="E163" s="262"/>
      <c r="F163" s="262"/>
      <c r="G163" s="262"/>
      <c r="H163" s="262"/>
      <c r="I163" s="262"/>
      <c r="J163" s="263"/>
      <c r="K163" s="262"/>
      <c r="L163" s="262"/>
      <c r="M163" s="262"/>
      <c r="N163" s="262"/>
      <c r="O163" s="262"/>
      <c r="P163" s="263"/>
      <c r="Q163" s="262"/>
      <c r="R163" s="262"/>
      <c r="S163" s="262"/>
      <c r="U163" s="262"/>
    </row>
    <row r="164" spans="2:21" ht="15.5" x14ac:dyDescent="0.35">
      <c r="B164" s="262"/>
      <c r="C164" s="262"/>
      <c r="D164" s="263"/>
      <c r="E164" s="262"/>
      <c r="F164" s="262"/>
      <c r="G164" s="262"/>
      <c r="H164" s="262"/>
      <c r="I164" s="262"/>
      <c r="J164" s="263"/>
      <c r="K164" s="262"/>
      <c r="L164" s="262"/>
      <c r="M164" s="262"/>
      <c r="N164" s="262"/>
      <c r="O164" s="262"/>
      <c r="P164" s="263"/>
      <c r="Q164" s="262"/>
      <c r="R164" s="262"/>
      <c r="S164" s="262"/>
      <c r="U164" s="262"/>
    </row>
    <row r="165" spans="2:21" ht="15.5" x14ac:dyDescent="0.35">
      <c r="B165" s="262"/>
      <c r="C165" s="262"/>
      <c r="D165" s="263"/>
      <c r="E165" s="262"/>
      <c r="F165" s="262"/>
      <c r="G165" s="262"/>
      <c r="H165" s="262"/>
      <c r="I165" s="262"/>
      <c r="J165" s="263"/>
      <c r="K165" s="262"/>
      <c r="L165" s="262"/>
      <c r="M165" s="262"/>
      <c r="N165" s="262"/>
      <c r="O165" s="262"/>
      <c r="P165" s="263"/>
      <c r="Q165" s="262"/>
      <c r="R165" s="262"/>
      <c r="S165" s="262"/>
      <c r="U165" s="262"/>
    </row>
    <row r="166" spans="2:21" ht="15.5" x14ac:dyDescent="0.35">
      <c r="B166" s="262"/>
      <c r="C166" s="262"/>
      <c r="D166" s="263"/>
      <c r="E166" s="262"/>
      <c r="F166" s="262"/>
      <c r="G166" s="262"/>
      <c r="H166" s="262"/>
      <c r="I166" s="262"/>
      <c r="J166" s="263"/>
      <c r="K166" s="262"/>
      <c r="L166" s="262"/>
      <c r="M166" s="262"/>
      <c r="N166" s="262"/>
      <c r="O166" s="262"/>
      <c r="P166" s="263"/>
      <c r="Q166" s="262"/>
      <c r="R166" s="262"/>
      <c r="S166" s="262"/>
      <c r="U166" s="262"/>
    </row>
    <row r="167" spans="2:21" ht="15.5" x14ac:dyDescent="0.35">
      <c r="B167" s="262"/>
      <c r="C167" s="262"/>
      <c r="D167" s="263"/>
      <c r="E167" s="262"/>
      <c r="F167" s="262"/>
      <c r="G167" s="262"/>
      <c r="H167" s="262"/>
      <c r="I167" s="262"/>
      <c r="J167" s="263"/>
      <c r="K167" s="262"/>
      <c r="L167" s="262"/>
      <c r="M167" s="262"/>
      <c r="N167" s="262"/>
      <c r="O167" s="262"/>
      <c r="P167" s="263"/>
      <c r="Q167" s="262"/>
      <c r="R167" s="262"/>
      <c r="S167" s="262"/>
      <c r="U167" s="262"/>
    </row>
    <row r="168" spans="2:21" ht="15.5" x14ac:dyDescent="0.35">
      <c r="B168" s="262"/>
      <c r="C168" s="262"/>
      <c r="D168" s="263"/>
      <c r="E168" s="262"/>
      <c r="F168" s="262"/>
      <c r="G168" s="262"/>
      <c r="H168" s="262"/>
      <c r="I168" s="262"/>
      <c r="J168" s="263"/>
      <c r="K168" s="262"/>
      <c r="L168" s="262"/>
      <c r="M168" s="262"/>
      <c r="N168" s="262"/>
      <c r="O168" s="262"/>
      <c r="P168" s="263"/>
      <c r="Q168" s="262"/>
      <c r="R168" s="262"/>
      <c r="S168" s="262"/>
      <c r="U168" s="262"/>
    </row>
    <row r="169" spans="2:21" ht="15.5" x14ac:dyDescent="0.35">
      <c r="B169" s="262"/>
      <c r="C169" s="262"/>
      <c r="D169" s="263"/>
      <c r="E169" s="262"/>
      <c r="F169" s="262"/>
      <c r="G169" s="262"/>
      <c r="H169" s="262"/>
      <c r="I169" s="262"/>
      <c r="J169" s="263"/>
      <c r="K169" s="262"/>
      <c r="L169" s="262"/>
      <c r="M169" s="262"/>
      <c r="N169" s="262"/>
      <c r="O169" s="262"/>
      <c r="P169" s="263"/>
      <c r="Q169" s="262"/>
      <c r="R169" s="262"/>
      <c r="S169" s="262"/>
      <c r="U169" s="262"/>
    </row>
    <row r="170" spans="2:21" ht="15.5" x14ac:dyDescent="0.35">
      <c r="B170" s="262"/>
      <c r="C170" s="262"/>
      <c r="D170" s="263"/>
      <c r="E170" s="262"/>
      <c r="F170" s="262"/>
      <c r="G170" s="262"/>
      <c r="H170" s="262"/>
      <c r="I170" s="262"/>
      <c r="J170" s="263"/>
      <c r="K170" s="262"/>
      <c r="L170" s="262"/>
      <c r="M170" s="262"/>
      <c r="N170" s="262"/>
      <c r="O170" s="262"/>
      <c r="P170" s="263"/>
      <c r="Q170" s="262"/>
      <c r="R170" s="262"/>
      <c r="S170" s="262"/>
      <c r="U170" s="262"/>
    </row>
    <row r="171" spans="2:21" ht="15.5" x14ac:dyDescent="0.35">
      <c r="B171" s="262"/>
      <c r="C171" s="262"/>
      <c r="D171" s="263"/>
      <c r="E171" s="262"/>
      <c r="F171" s="262"/>
      <c r="G171" s="262"/>
      <c r="H171" s="262"/>
      <c r="I171" s="262"/>
      <c r="J171" s="263"/>
      <c r="K171" s="262"/>
      <c r="L171" s="262"/>
      <c r="M171" s="262"/>
      <c r="N171" s="262"/>
      <c r="O171" s="262"/>
      <c r="P171" s="263"/>
      <c r="Q171" s="262"/>
      <c r="R171" s="262"/>
      <c r="S171" s="262"/>
      <c r="U171" s="262"/>
    </row>
    <row r="172" spans="2:21" ht="15.5" x14ac:dyDescent="0.35">
      <c r="B172" s="262"/>
      <c r="C172" s="262"/>
      <c r="D172" s="263"/>
      <c r="E172" s="262"/>
      <c r="F172" s="262"/>
      <c r="G172" s="262"/>
      <c r="H172" s="262"/>
      <c r="I172" s="262"/>
      <c r="J172" s="263"/>
      <c r="K172" s="262"/>
      <c r="L172" s="262"/>
      <c r="M172" s="262"/>
      <c r="N172" s="262"/>
      <c r="O172" s="262"/>
      <c r="P172" s="263"/>
      <c r="Q172" s="262"/>
      <c r="R172" s="262"/>
      <c r="S172" s="262"/>
      <c r="U172" s="262"/>
    </row>
    <row r="173" spans="2:21" ht="15.5" x14ac:dyDescent="0.35">
      <c r="B173" s="262"/>
      <c r="C173" s="262"/>
      <c r="D173" s="263"/>
      <c r="E173" s="262"/>
      <c r="F173" s="262"/>
      <c r="G173" s="262"/>
      <c r="H173" s="262"/>
      <c r="I173" s="262"/>
      <c r="J173" s="263"/>
      <c r="K173" s="262"/>
      <c r="L173" s="262"/>
      <c r="M173" s="262"/>
      <c r="N173" s="262"/>
      <c r="O173" s="262"/>
      <c r="P173" s="263"/>
      <c r="Q173" s="262"/>
      <c r="R173" s="262"/>
      <c r="S173" s="262"/>
      <c r="U173" s="262"/>
    </row>
    <row r="174" spans="2:21" ht="15.5" x14ac:dyDescent="0.35">
      <c r="B174" s="262"/>
      <c r="C174" s="262"/>
      <c r="D174" s="263"/>
      <c r="E174" s="262"/>
      <c r="F174" s="262"/>
      <c r="G174" s="262"/>
      <c r="H174" s="262"/>
      <c r="I174" s="262"/>
      <c r="J174" s="263"/>
      <c r="K174" s="262"/>
      <c r="L174" s="262"/>
      <c r="M174" s="262"/>
      <c r="N174" s="262"/>
      <c r="O174" s="262"/>
      <c r="P174" s="263"/>
      <c r="Q174" s="262"/>
      <c r="R174" s="262"/>
      <c r="S174" s="262"/>
      <c r="U174" s="262"/>
    </row>
    <row r="175" spans="2:21" ht="15.5" x14ac:dyDescent="0.35">
      <c r="B175" s="262"/>
      <c r="C175" s="262"/>
      <c r="D175" s="263"/>
      <c r="E175" s="262"/>
      <c r="F175" s="262"/>
      <c r="G175" s="262"/>
      <c r="H175" s="262"/>
      <c r="I175" s="262"/>
      <c r="J175" s="263"/>
      <c r="K175" s="262"/>
      <c r="L175" s="262"/>
      <c r="M175" s="262"/>
      <c r="N175" s="262"/>
      <c r="O175" s="262"/>
      <c r="P175" s="263"/>
      <c r="Q175" s="262"/>
      <c r="R175" s="262"/>
      <c r="S175" s="262"/>
      <c r="U175" s="262"/>
    </row>
    <row r="176" spans="2:21" ht="15.5" x14ac:dyDescent="0.35">
      <c r="B176" s="262"/>
      <c r="C176" s="262"/>
      <c r="D176" s="263"/>
      <c r="E176" s="262"/>
      <c r="F176" s="262"/>
      <c r="G176" s="262"/>
      <c r="H176" s="262"/>
      <c r="I176" s="262"/>
      <c r="J176" s="263"/>
      <c r="K176" s="262"/>
      <c r="L176" s="262"/>
      <c r="M176" s="262"/>
      <c r="N176" s="262"/>
      <c r="O176" s="262"/>
      <c r="P176" s="263"/>
      <c r="Q176" s="262"/>
      <c r="R176" s="262"/>
      <c r="S176" s="262"/>
      <c r="U176" s="262"/>
    </row>
  </sheetData>
  <mergeCells count="4">
    <mergeCell ref="D4:H4"/>
    <mergeCell ref="J4:N4"/>
    <mergeCell ref="P4:T4"/>
    <mergeCell ref="D2:T2"/>
  </mergeCells>
  <conditionalFormatting sqref="L7:L74">
    <cfRule type="cellIs" dxfId="335" priority="5" operator="between">
      <formula>2.5</formula>
      <formula>3</formula>
    </cfRule>
    <cfRule type="cellIs" dxfId="334" priority="6" operator="between">
      <formula>1</formula>
      <formula>1.79</formula>
    </cfRule>
    <cfRule type="cellIs" dxfId="333" priority="9" operator="between">
      <formula>1.8</formula>
      <formula>2.49</formula>
    </cfRule>
  </conditionalFormatting>
  <conditionalFormatting sqref="R7:R74">
    <cfRule type="cellIs" dxfId="332" priority="1" operator="between">
      <formula>2.5</formula>
      <formula>3</formula>
    </cfRule>
    <cfRule type="cellIs" dxfId="331" priority="2" operator="between">
      <formula>1.8</formula>
      <formula>2.49</formula>
    </cfRule>
    <cfRule type="cellIs" dxfId="330" priority="3" operator="between">
      <formula>1</formula>
      <formula>1.79</formula>
    </cfRule>
    <cfRule type="cellIs" dxfId="329" priority="4" operator="between">
      <formula>1</formula>
      <formula>1.79</formula>
    </cfRule>
  </conditionalFormatting>
  <conditionalFormatting sqref="F7:F74">
    <cfRule type="cellIs" dxfId="328" priority="73" operator="between">
      <formula>2.5</formula>
      <formula>3</formula>
    </cfRule>
    <cfRule type="cellIs" dxfId="327" priority="74" operator="between">
      <formula>1.8</formula>
      <formula>2.49</formula>
    </cfRule>
    <cfRule type="cellIs" dxfId="326" priority="75" operator="between">
      <formula>1</formula>
      <formula>1.79</formula>
    </cfRule>
    <cfRule type="colorScale" priority="76">
      <colorScale>
        <cfvo type="num" val="&quot;1.00-1.79&quot;"/>
        <cfvo type="percentile" val="50"/>
        <cfvo type="max"/>
        <color rgb="FFF8696B"/>
        <color rgb="FFFFEB84"/>
        <color rgb="FF63BE7B"/>
      </colorScale>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9"/>
  <sheetViews>
    <sheetView zoomScale="70" zoomScaleNormal="70" workbookViewId="0">
      <pane ySplit="3" topLeftCell="A4" activePane="bottomLeft" state="frozen"/>
      <selection pane="bottomLeft"/>
    </sheetView>
  </sheetViews>
  <sheetFormatPr defaultColWidth="8.7265625" defaultRowHeight="14.5" x14ac:dyDescent="0.35"/>
  <cols>
    <col min="1" max="1" width="5.26953125" style="89" customWidth="1"/>
    <col min="2" max="2" width="21.453125" style="80" customWidth="1"/>
    <col min="3" max="3" width="59.453125" style="81" customWidth="1"/>
    <col min="4" max="4" width="8.1796875" style="89" customWidth="1"/>
    <col min="5" max="5" width="3.453125" style="95" customWidth="1"/>
    <col min="6" max="6" width="59.453125" style="81" customWidth="1"/>
    <col min="7" max="7" width="8.1796875" style="89" customWidth="1"/>
    <col min="8" max="8" width="5.1796875" style="94" customWidth="1"/>
    <col min="9" max="9" width="59.453125" style="81" customWidth="1"/>
    <col min="10" max="10" width="8.1796875" style="89" customWidth="1"/>
    <col min="11" max="16384" width="8.7265625" style="81"/>
  </cols>
  <sheetData>
    <row r="1" spans="1:11" ht="23.5" x14ac:dyDescent="0.55000000000000004">
      <c r="A1" s="138"/>
      <c r="B1" s="139" t="s">
        <v>100</v>
      </c>
      <c r="C1" s="140"/>
      <c r="D1" s="141"/>
      <c r="E1" s="142"/>
      <c r="F1" s="140"/>
      <c r="G1" s="141"/>
      <c r="H1" s="142"/>
      <c r="I1" s="140"/>
      <c r="J1" s="143"/>
      <c r="K1" s="132"/>
    </row>
    <row r="2" spans="1:11" ht="26" x14ac:dyDescent="0.5">
      <c r="A2" s="144"/>
      <c r="B2" s="83"/>
      <c r="C2" s="92" t="s">
        <v>101</v>
      </c>
      <c r="F2" s="92" t="s">
        <v>102</v>
      </c>
      <c r="I2" s="92" t="s">
        <v>103</v>
      </c>
      <c r="J2" s="145"/>
      <c r="K2" s="132"/>
    </row>
    <row r="3" spans="1:11" ht="18.5" x14ac:dyDescent="0.45">
      <c r="A3" s="144"/>
      <c r="C3" s="84" t="s">
        <v>104</v>
      </c>
      <c r="D3" s="85" t="s">
        <v>105</v>
      </c>
      <c r="F3" s="84" t="s">
        <v>104</v>
      </c>
      <c r="G3" s="85" t="s">
        <v>105</v>
      </c>
      <c r="I3" s="84" t="s">
        <v>104</v>
      </c>
      <c r="J3" s="146" t="s">
        <v>105</v>
      </c>
      <c r="K3" s="132"/>
    </row>
    <row r="4" spans="1:11" ht="23.5" x14ac:dyDescent="0.55000000000000004">
      <c r="A4" s="164" t="s">
        <v>44</v>
      </c>
      <c r="B4" s="165"/>
      <c r="C4" s="166"/>
      <c r="D4" s="167"/>
      <c r="E4" s="166"/>
      <c r="F4" s="166"/>
      <c r="G4" s="167"/>
      <c r="H4" s="166"/>
      <c r="I4" s="166"/>
      <c r="J4" s="168"/>
      <c r="K4" s="132"/>
    </row>
    <row r="5" spans="1:11" ht="29" x14ac:dyDescent="0.45">
      <c r="A5" s="144">
        <v>1</v>
      </c>
      <c r="B5" s="96"/>
      <c r="C5" s="163" t="s">
        <v>106</v>
      </c>
      <c r="D5" s="89">
        <v>1</v>
      </c>
      <c r="F5" s="163" t="s">
        <v>107</v>
      </c>
      <c r="G5" s="104">
        <v>1</v>
      </c>
      <c r="H5" s="105"/>
      <c r="I5" s="163" t="s">
        <v>107</v>
      </c>
      <c r="J5" s="149">
        <v>1</v>
      </c>
      <c r="K5" s="132"/>
    </row>
    <row r="6" spans="1:11" ht="43.5" x14ac:dyDescent="0.45">
      <c r="A6" s="144">
        <v>2</v>
      </c>
      <c r="B6" s="96"/>
      <c r="C6" s="163" t="s">
        <v>108</v>
      </c>
      <c r="D6" s="89">
        <v>1</v>
      </c>
      <c r="F6" s="163" t="s">
        <v>109</v>
      </c>
      <c r="G6" s="104">
        <v>1</v>
      </c>
      <c r="H6" s="105"/>
      <c r="I6" s="163" t="s">
        <v>109</v>
      </c>
      <c r="J6" s="149">
        <v>1</v>
      </c>
      <c r="K6" s="132"/>
    </row>
    <row r="7" spans="1:11" ht="29" x14ac:dyDescent="0.45">
      <c r="A7" s="144">
        <v>3</v>
      </c>
      <c r="B7" s="96"/>
      <c r="C7" s="163" t="s">
        <v>110</v>
      </c>
      <c r="D7" s="89">
        <v>1</v>
      </c>
      <c r="F7" s="163" t="s">
        <v>111</v>
      </c>
      <c r="G7" s="104">
        <v>1</v>
      </c>
      <c r="H7" s="105"/>
      <c r="I7" s="163" t="s">
        <v>111</v>
      </c>
      <c r="J7" s="149">
        <v>1</v>
      </c>
      <c r="K7" s="132"/>
    </row>
    <row r="8" spans="1:11" ht="43.5" x14ac:dyDescent="0.45">
      <c r="A8" s="144">
        <v>4</v>
      </c>
      <c r="B8" s="96"/>
      <c r="C8" s="163" t="s">
        <v>112</v>
      </c>
      <c r="D8" s="89">
        <v>1</v>
      </c>
      <c r="F8" s="163" t="s">
        <v>113</v>
      </c>
      <c r="G8" s="104">
        <v>1</v>
      </c>
      <c r="H8" s="105"/>
      <c r="I8" s="163" t="s">
        <v>113</v>
      </c>
      <c r="J8" s="149">
        <v>1</v>
      </c>
      <c r="K8" s="132"/>
    </row>
    <row r="9" spans="1:11" ht="43.5" x14ac:dyDescent="0.45">
      <c r="A9" s="144">
        <v>5</v>
      </c>
      <c r="B9" s="96"/>
      <c r="C9" s="163" t="s">
        <v>114</v>
      </c>
      <c r="D9" s="89">
        <v>1</v>
      </c>
      <c r="F9" s="163" t="s">
        <v>115</v>
      </c>
      <c r="G9" s="104">
        <v>1</v>
      </c>
      <c r="H9" s="105"/>
      <c r="I9" s="163" t="s">
        <v>115</v>
      </c>
      <c r="J9" s="149">
        <v>1</v>
      </c>
      <c r="K9" s="132"/>
    </row>
    <row r="10" spans="1:11" ht="18.5" x14ac:dyDescent="0.45">
      <c r="A10" s="144">
        <v>10</v>
      </c>
      <c r="B10" s="96"/>
      <c r="C10" s="79"/>
      <c r="F10" s="79"/>
      <c r="G10" s="104"/>
      <c r="H10" s="105"/>
      <c r="I10" s="106"/>
      <c r="J10" s="149"/>
      <c r="K10" s="132"/>
    </row>
    <row r="11" spans="1:11" ht="18.5" x14ac:dyDescent="0.45">
      <c r="A11" s="144">
        <v>11</v>
      </c>
      <c r="B11" s="96"/>
      <c r="C11" s="79"/>
      <c r="F11" s="79"/>
      <c r="G11" s="104"/>
      <c r="H11" s="105"/>
      <c r="I11" s="106"/>
      <c r="J11" s="149"/>
      <c r="K11" s="132"/>
    </row>
    <row r="12" spans="1:11" ht="18.5" x14ac:dyDescent="0.45">
      <c r="A12" s="144"/>
      <c r="B12" s="87" t="s">
        <v>116</v>
      </c>
      <c r="C12" s="99" t="s">
        <v>8</v>
      </c>
      <c r="D12" s="90">
        <f>SUM(D5:D11)</f>
        <v>5</v>
      </c>
      <c r="F12" s="99" t="s">
        <v>8</v>
      </c>
      <c r="G12" s="107">
        <f>SUM(G5:G11)</f>
        <v>5</v>
      </c>
      <c r="H12" s="105"/>
      <c r="I12" s="108" t="s">
        <v>8</v>
      </c>
      <c r="J12" s="147">
        <f>SUM(J5:J11)</f>
        <v>5</v>
      </c>
      <c r="K12" s="132"/>
    </row>
    <row r="13" spans="1:11" ht="18.5" x14ac:dyDescent="0.45">
      <c r="A13" s="144"/>
      <c r="B13" s="87" t="s">
        <v>117</v>
      </c>
      <c r="C13" s="99" t="s">
        <v>12</v>
      </c>
      <c r="D13" s="90">
        <f>COUNT(D5:D11)</f>
        <v>5</v>
      </c>
      <c r="F13" s="99" t="s">
        <v>12</v>
      </c>
      <c r="G13" s="107">
        <f>COUNT(G5:G11)</f>
        <v>5</v>
      </c>
      <c r="H13" s="105"/>
      <c r="I13" s="108" t="s">
        <v>12</v>
      </c>
      <c r="J13" s="147">
        <f>COUNT(J5:J11)</f>
        <v>5</v>
      </c>
      <c r="K13" s="132"/>
    </row>
    <row r="14" spans="1:11" ht="18.5" x14ac:dyDescent="0.35">
      <c r="A14" s="144"/>
      <c r="B14" s="87"/>
      <c r="C14" s="88"/>
      <c r="D14" s="91"/>
      <c r="F14" s="88"/>
      <c r="G14" s="109"/>
      <c r="H14" s="105"/>
      <c r="I14" s="110"/>
      <c r="J14" s="148"/>
      <c r="K14" s="132"/>
    </row>
    <row r="15" spans="1:11" ht="18.5" x14ac:dyDescent="0.35">
      <c r="A15" s="144"/>
      <c r="B15" s="86"/>
      <c r="G15" s="104"/>
      <c r="H15" s="105"/>
      <c r="I15" s="111"/>
      <c r="J15" s="149"/>
      <c r="K15" s="132"/>
    </row>
    <row r="16" spans="1:11" ht="23.5" x14ac:dyDescent="0.55000000000000004">
      <c r="A16" s="164" t="s">
        <v>45</v>
      </c>
      <c r="B16" s="166"/>
      <c r="C16" s="166"/>
      <c r="D16" s="167"/>
      <c r="E16" s="166"/>
      <c r="F16" s="166"/>
      <c r="G16" s="169"/>
      <c r="H16" s="170"/>
      <c r="I16" s="170"/>
      <c r="J16" s="171"/>
      <c r="K16" s="132"/>
    </row>
    <row r="17" spans="1:11" ht="58" x14ac:dyDescent="0.45">
      <c r="A17" s="89">
        <v>1</v>
      </c>
      <c r="B17" s="96"/>
      <c r="C17" s="221" t="s">
        <v>118</v>
      </c>
      <c r="D17" s="89">
        <v>1</v>
      </c>
      <c r="F17" s="221" t="s">
        <v>119</v>
      </c>
      <c r="G17" s="104">
        <v>1</v>
      </c>
      <c r="H17" s="105"/>
      <c r="I17" s="221" t="s">
        <v>119</v>
      </c>
      <c r="J17" s="104">
        <v>1</v>
      </c>
      <c r="K17" s="132"/>
    </row>
    <row r="18" spans="1:11" ht="29" x14ac:dyDescent="0.45">
      <c r="A18" s="89">
        <v>2</v>
      </c>
      <c r="B18" s="96"/>
      <c r="C18" s="220" t="s">
        <v>120</v>
      </c>
      <c r="D18" s="89">
        <v>1</v>
      </c>
      <c r="F18" s="220" t="s">
        <v>121</v>
      </c>
      <c r="G18" s="104">
        <v>1</v>
      </c>
      <c r="H18" s="105"/>
      <c r="I18" s="220" t="s">
        <v>121</v>
      </c>
      <c r="J18" s="104">
        <v>1</v>
      </c>
      <c r="K18" s="132"/>
    </row>
    <row r="19" spans="1:11" ht="29" x14ac:dyDescent="0.45">
      <c r="A19" s="89">
        <v>3</v>
      </c>
      <c r="B19" s="96"/>
      <c r="C19" s="220" t="s">
        <v>122</v>
      </c>
      <c r="D19" s="89">
        <v>1</v>
      </c>
      <c r="F19" s="220" t="s">
        <v>123</v>
      </c>
      <c r="G19" s="104">
        <v>1</v>
      </c>
      <c r="H19" s="105"/>
      <c r="I19" s="220" t="s">
        <v>123</v>
      </c>
      <c r="J19" s="104">
        <v>1</v>
      </c>
      <c r="K19" s="132"/>
    </row>
    <row r="20" spans="1:11" ht="18.5" x14ac:dyDescent="0.45">
      <c r="A20" s="89">
        <v>4</v>
      </c>
      <c r="B20" s="96"/>
      <c r="C20" s="220" t="s">
        <v>124</v>
      </c>
      <c r="D20" s="89">
        <v>1</v>
      </c>
      <c r="F20" s="220" t="s">
        <v>125</v>
      </c>
      <c r="G20" s="104">
        <v>1</v>
      </c>
      <c r="H20" s="105"/>
      <c r="I20" s="220" t="s">
        <v>125</v>
      </c>
      <c r="J20" s="104">
        <v>1</v>
      </c>
      <c r="K20" s="132"/>
    </row>
    <row r="21" spans="1:11" ht="18.5" x14ac:dyDescent="0.45">
      <c r="A21" s="89">
        <v>5</v>
      </c>
      <c r="B21" s="96"/>
      <c r="C21" s="220" t="s">
        <v>126</v>
      </c>
      <c r="D21" s="89">
        <v>1</v>
      </c>
      <c r="F21" s="220" t="s">
        <v>127</v>
      </c>
      <c r="G21" s="104">
        <v>1</v>
      </c>
      <c r="H21" s="105"/>
      <c r="I21" s="220" t="s">
        <v>127</v>
      </c>
      <c r="J21" s="104">
        <v>1</v>
      </c>
      <c r="K21" s="132"/>
    </row>
    <row r="22" spans="1:11" ht="18.5" x14ac:dyDescent="0.45">
      <c r="A22" s="89">
        <v>6</v>
      </c>
      <c r="B22" s="96"/>
      <c r="C22" s="220" t="s">
        <v>128</v>
      </c>
      <c r="D22" s="89">
        <v>1</v>
      </c>
      <c r="F22" s="220" t="s">
        <v>129</v>
      </c>
      <c r="G22" s="104">
        <v>1</v>
      </c>
      <c r="H22" s="105"/>
      <c r="I22" s="220" t="s">
        <v>129</v>
      </c>
      <c r="J22" s="104">
        <v>1</v>
      </c>
      <c r="K22" s="132"/>
    </row>
    <row r="23" spans="1:11" ht="18.5" x14ac:dyDescent="0.45">
      <c r="A23" s="89">
        <v>7</v>
      </c>
      <c r="B23" s="96"/>
      <c r="C23" s="220" t="s">
        <v>130</v>
      </c>
      <c r="D23" s="89">
        <v>1</v>
      </c>
      <c r="F23" s="220" t="s">
        <v>130</v>
      </c>
      <c r="G23" s="104">
        <v>1</v>
      </c>
      <c r="H23" s="105"/>
      <c r="I23" s="220" t="s">
        <v>130</v>
      </c>
      <c r="J23" s="104">
        <v>1</v>
      </c>
      <c r="K23" s="132"/>
    </row>
    <row r="24" spans="1:11" ht="29" x14ac:dyDescent="0.45">
      <c r="A24" s="89">
        <v>8</v>
      </c>
      <c r="B24" s="96"/>
      <c r="C24" s="220" t="s">
        <v>131</v>
      </c>
      <c r="D24" s="89">
        <v>1</v>
      </c>
      <c r="F24" s="220" t="s">
        <v>132</v>
      </c>
      <c r="G24" s="104">
        <v>1</v>
      </c>
      <c r="H24" s="105"/>
      <c r="I24" s="220" t="s">
        <v>132</v>
      </c>
      <c r="J24" s="104">
        <v>1</v>
      </c>
      <c r="K24" s="132"/>
    </row>
    <row r="25" spans="1:11" ht="29" x14ac:dyDescent="0.45">
      <c r="A25" s="89">
        <v>9</v>
      </c>
      <c r="B25" s="96"/>
      <c r="C25" s="220" t="s">
        <v>133</v>
      </c>
      <c r="D25" s="89">
        <v>1</v>
      </c>
      <c r="F25" s="220" t="s">
        <v>134</v>
      </c>
      <c r="G25" s="104">
        <v>1</v>
      </c>
      <c r="H25" s="105"/>
      <c r="I25" s="220" t="s">
        <v>134</v>
      </c>
      <c r="J25" s="104">
        <v>1</v>
      </c>
      <c r="K25" s="132"/>
    </row>
    <row r="26" spans="1:11" ht="43.5" x14ac:dyDescent="0.45">
      <c r="A26" s="89">
        <v>10</v>
      </c>
      <c r="B26" s="96"/>
      <c r="C26" s="220" t="s">
        <v>135</v>
      </c>
      <c r="D26" s="89">
        <v>1</v>
      </c>
      <c r="F26" s="220" t="s">
        <v>136</v>
      </c>
      <c r="G26" s="104">
        <v>1</v>
      </c>
      <c r="H26" s="105"/>
      <c r="I26" s="220" t="s">
        <v>136</v>
      </c>
      <c r="J26" s="104">
        <v>1</v>
      </c>
      <c r="K26" s="132"/>
    </row>
    <row r="27" spans="1:11" ht="18.5" x14ac:dyDescent="0.45">
      <c r="A27" s="89">
        <v>11</v>
      </c>
      <c r="B27" s="96"/>
      <c r="C27" s="220" t="s">
        <v>137</v>
      </c>
      <c r="D27" s="89">
        <v>1</v>
      </c>
      <c r="F27" s="220" t="s">
        <v>138</v>
      </c>
      <c r="G27" s="104">
        <v>1</v>
      </c>
      <c r="H27" s="105"/>
      <c r="I27" s="220" t="s">
        <v>138</v>
      </c>
      <c r="J27" s="104">
        <v>1</v>
      </c>
      <c r="K27" s="132"/>
    </row>
    <row r="28" spans="1:11" ht="29" x14ac:dyDescent="0.45">
      <c r="A28" s="89">
        <v>12</v>
      </c>
      <c r="B28" s="96"/>
      <c r="C28" s="220" t="s">
        <v>139</v>
      </c>
      <c r="D28" s="89">
        <v>1</v>
      </c>
      <c r="F28" s="220" t="s">
        <v>140</v>
      </c>
      <c r="G28" s="104">
        <v>1</v>
      </c>
      <c r="H28" s="105"/>
      <c r="I28" s="220" t="s">
        <v>140</v>
      </c>
      <c r="J28" s="104">
        <v>1</v>
      </c>
      <c r="K28" s="132"/>
    </row>
    <row r="29" spans="1:11" ht="43.5" x14ac:dyDescent="0.45">
      <c r="A29" s="89">
        <v>13</v>
      </c>
      <c r="B29" s="96"/>
      <c r="C29" s="220" t="s">
        <v>141</v>
      </c>
      <c r="D29" s="89">
        <v>1</v>
      </c>
      <c r="F29" s="220" t="s">
        <v>142</v>
      </c>
      <c r="G29" s="104">
        <v>1</v>
      </c>
      <c r="H29" s="105"/>
      <c r="I29" s="220" t="s">
        <v>142</v>
      </c>
      <c r="J29" s="104">
        <v>1</v>
      </c>
      <c r="K29" s="132"/>
    </row>
    <row r="30" spans="1:11" ht="58" x14ac:dyDescent="0.45">
      <c r="A30" s="89">
        <v>14</v>
      </c>
      <c r="B30" s="96"/>
      <c r="C30" s="220" t="s">
        <v>143</v>
      </c>
      <c r="D30" s="89">
        <v>1</v>
      </c>
      <c r="F30" s="220" t="s">
        <v>144</v>
      </c>
      <c r="G30" s="104">
        <v>1</v>
      </c>
      <c r="H30" s="105"/>
      <c r="I30" s="220" t="s">
        <v>144</v>
      </c>
      <c r="J30" s="104">
        <v>1</v>
      </c>
      <c r="K30" s="132"/>
    </row>
    <row r="31" spans="1:11" ht="58" x14ac:dyDescent="0.45">
      <c r="A31" s="89">
        <v>15</v>
      </c>
      <c r="B31" s="96"/>
      <c r="C31" s="222" t="s">
        <v>145</v>
      </c>
      <c r="D31" s="241">
        <v>1</v>
      </c>
      <c r="E31" s="242"/>
      <c r="F31" s="221" t="s">
        <v>146</v>
      </c>
      <c r="G31" s="239">
        <v>1</v>
      </c>
      <c r="H31" s="240"/>
      <c r="I31" s="221" t="s">
        <v>146</v>
      </c>
      <c r="J31" s="104">
        <v>1</v>
      </c>
      <c r="K31" s="132"/>
    </row>
    <row r="32" spans="1:11" ht="91" x14ac:dyDescent="0.45">
      <c r="A32" s="89">
        <v>16</v>
      </c>
      <c r="B32" s="96"/>
      <c r="C32" s="222" t="s">
        <v>147</v>
      </c>
      <c r="D32" s="241">
        <v>1</v>
      </c>
      <c r="E32" s="242"/>
      <c r="F32" s="222" t="s">
        <v>148</v>
      </c>
      <c r="G32" s="239">
        <v>1</v>
      </c>
      <c r="H32" s="240"/>
      <c r="I32" s="222" t="s">
        <v>148</v>
      </c>
      <c r="J32" s="104">
        <v>1</v>
      </c>
      <c r="K32" s="132"/>
    </row>
    <row r="33" spans="1:11" ht="58" x14ac:dyDescent="0.45">
      <c r="A33" s="89">
        <v>17</v>
      </c>
      <c r="B33" s="96"/>
      <c r="C33" s="238" t="s">
        <v>149</v>
      </c>
      <c r="D33" s="241">
        <v>1</v>
      </c>
      <c r="E33" s="242"/>
      <c r="F33" s="238" t="s">
        <v>150</v>
      </c>
      <c r="G33" s="239">
        <v>1</v>
      </c>
      <c r="H33" s="240"/>
      <c r="I33" s="238" t="s">
        <v>150</v>
      </c>
      <c r="J33" s="104">
        <v>1</v>
      </c>
      <c r="K33" s="132"/>
    </row>
    <row r="34" spans="1:11" ht="18.5" x14ac:dyDescent="0.45">
      <c r="A34" s="89">
        <v>18</v>
      </c>
      <c r="B34" s="96"/>
      <c r="C34" s="79"/>
      <c r="F34" s="79"/>
      <c r="G34" s="104"/>
      <c r="H34" s="105"/>
      <c r="I34" s="106"/>
      <c r="J34" s="104"/>
      <c r="K34" s="132"/>
    </row>
    <row r="35" spans="1:11" ht="18.5" x14ac:dyDescent="0.45">
      <c r="A35" s="89">
        <v>19</v>
      </c>
      <c r="B35" s="96"/>
      <c r="C35" s="79"/>
      <c r="F35" s="79"/>
      <c r="I35" s="79"/>
      <c r="K35" s="132"/>
    </row>
    <row r="36" spans="1:11" ht="18.5" x14ac:dyDescent="0.45">
      <c r="B36" s="87" t="s">
        <v>116</v>
      </c>
      <c r="C36" s="99" t="s">
        <v>8</v>
      </c>
      <c r="D36" s="90">
        <f>SUM(D17:D35)</f>
        <v>17</v>
      </c>
      <c r="F36" s="99" t="s">
        <v>8</v>
      </c>
      <c r="G36" s="90">
        <f>SUM(G17:G35)</f>
        <v>17</v>
      </c>
      <c r="I36" s="99" t="s">
        <v>8</v>
      </c>
      <c r="J36" s="90">
        <f>SUM(J17:J35)</f>
        <v>17</v>
      </c>
      <c r="K36" s="132"/>
    </row>
    <row r="37" spans="1:11" ht="18.5" x14ac:dyDescent="0.45">
      <c r="B37" s="87" t="s">
        <v>117</v>
      </c>
      <c r="C37" s="99" t="s">
        <v>12</v>
      </c>
      <c r="D37" s="90">
        <f>COUNT(D17:D35)</f>
        <v>17</v>
      </c>
      <c r="F37" s="99" t="s">
        <v>12</v>
      </c>
      <c r="G37" s="90">
        <f>COUNT(G17:G35)</f>
        <v>17</v>
      </c>
      <c r="I37" s="99" t="s">
        <v>12</v>
      </c>
      <c r="J37" s="90">
        <f>COUNT(J17:J35)</f>
        <v>17</v>
      </c>
      <c r="K37" s="132"/>
    </row>
    <row r="38" spans="1:11" ht="18.5" x14ac:dyDescent="0.35">
      <c r="B38" s="87"/>
      <c r="C38" s="88"/>
      <c r="D38" s="91"/>
      <c r="F38" s="88"/>
      <c r="G38" s="91"/>
      <c r="I38" s="88"/>
      <c r="J38" s="91"/>
      <c r="K38" s="132"/>
    </row>
    <row r="39" spans="1:11" ht="18.5" x14ac:dyDescent="0.45">
      <c r="A39" s="144"/>
      <c r="B39" s="82"/>
      <c r="J39" s="145"/>
      <c r="K39" s="132"/>
    </row>
    <row r="40" spans="1:11" ht="23.5" x14ac:dyDescent="0.55000000000000004">
      <c r="A40" s="164" t="s">
        <v>46</v>
      </c>
      <c r="B40" s="166"/>
      <c r="C40" s="166"/>
      <c r="D40" s="167"/>
      <c r="E40" s="166"/>
      <c r="F40" s="166"/>
      <c r="G40" s="167"/>
      <c r="H40" s="166"/>
      <c r="I40" s="166"/>
      <c r="J40" s="168"/>
      <c r="K40" s="132"/>
    </row>
    <row r="41" spans="1:11" ht="18.5" x14ac:dyDescent="0.45">
      <c r="A41" s="144">
        <v>1</v>
      </c>
      <c r="B41" s="96"/>
      <c r="C41" s="163" t="s">
        <v>151</v>
      </c>
      <c r="D41" s="89">
        <v>1</v>
      </c>
      <c r="F41" s="163" t="s">
        <v>152</v>
      </c>
      <c r="G41" s="89">
        <v>1</v>
      </c>
      <c r="I41" s="163" t="s">
        <v>152</v>
      </c>
      <c r="J41" s="145">
        <v>1</v>
      </c>
      <c r="K41" s="132"/>
    </row>
    <row r="42" spans="1:11" ht="29" x14ac:dyDescent="0.45">
      <c r="A42" s="144">
        <v>2</v>
      </c>
      <c r="B42" s="96"/>
      <c r="C42" s="163" t="s">
        <v>153</v>
      </c>
      <c r="D42" s="89">
        <v>1</v>
      </c>
      <c r="F42" s="163" t="s">
        <v>154</v>
      </c>
      <c r="I42" s="163" t="s">
        <v>154</v>
      </c>
      <c r="J42" s="145"/>
      <c r="K42" s="132"/>
    </row>
    <row r="43" spans="1:11" ht="29" x14ac:dyDescent="0.45">
      <c r="A43" s="144">
        <v>3</v>
      </c>
      <c r="B43" s="96"/>
      <c r="C43" s="163" t="s">
        <v>155</v>
      </c>
      <c r="D43" s="89">
        <v>1</v>
      </c>
      <c r="F43" s="163" t="s">
        <v>156</v>
      </c>
      <c r="I43" s="163" t="s">
        <v>156</v>
      </c>
      <c r="J43" s="145"/>
      <c r="K43" s="132"/>
    </row>
    <row r="44" spans="1:11" ht="29" x14ac:dyDescent="0.45">
      <c r="A44" s="144">
        <v>4</v>
      </c>
      <c r="B44" s="96"/>
      <c r="C44" s="163" t="s">
        <v>157</v>
      </c>
      <c r="D44" s="89">
        <v>1</v>
      </c>
      <c r="F44" s="163" t="s">
        <v>157</v>
      </c>
      <c r="I44" s="163" t="s">
        <v>157</v>
      </c>
      <c r="J44" s="145"/>
      <c r="K44" s="132"/>
    </row>
    <row r="45" spans="1:11" ht="29" x14ac:dyDescent="0.45">
      <c r="A45" s="144">
        <v>5</v>
      </c>
      <c r="B45" s="96"/>
      <c r="C45" s="163" t="s">
        <v>158</v>
      </c>
      <c r="D45" s="89">
        <v>1</v>
      </c>
      <c r="F45" s="163" t="s">
        <v>159</v>
      </c>
      <c r="I45" s="163" t="s">
        <v>159</v>
      </c>
      <c r="J45" s="145"/>
      <c r="K45" s="132"/>
    </row>
    <row r="46" spans="1:11" ht="18.5" x14ac:dyDescent="0.45">
      <c r="A46" s="144">
        <v>6</v>
      </c>
      <c r="B46" s="96"/>
      <c r="C46" s="163" t="s">
        <v>160</v>
      </c>
      <c r="D46" s="89">
        <v>1</v>
      </c>
      <c r="F46" s="163" t="s">
        <v>161</v>
      </c>
      <c r="G46" s="89">
        <v>1</v>
      </c>
      <c r="I46" s="163" t="s">
        <v>161</v>
      </c>
      <c r="J46" s="145">
        <v>1</v>
      </c>
      <c r="K46" s="132"/>
    </row>
    <row r="47" spans="1:11" ht="18.5" x14ac:dyDescent="0.45">
      <c r="A47" s="144">
        <v>7</v>
      </c>
      <c r="B47" s="96"/>
      <c r="C47" s="163" t="s">
        <v>162</v>
      </c>
      <c r="D47" s="89">
        <v>1</v>
      </c>
      <c r="F47" s="163" t="s">
        <v>163</v>
      </c>
      <c r="G47" s="89">
        <v>1</v>
      </c>
      <c r="I47" s="163" t="s">
        <v>163</v>
      </c>
      <c r="J47" s="145">
        <v>1</v>
      </c>
      <c r="K47" s="132"/>
    </row>
    <row r="48" spans="1:11" ht="29" x14ac:dyDescent="0.45">
      <c r="A48" s="144">
        <v>8</v>
      </c>
      <c r="B48" s="96"/>
      <c r="C48" s="163" t="s">
        <v>164</v>
      </c>
      <c r="D48" s="89">
        <v>1</v>
      </c>
      <c r="F48" s="163" t="s">
        <v>165</v>
      </c>
      <c r="G48" s="89">
        <v>1</v>
      </c>
      <c r="I48" s="163" t="s">
        <v>165</v>
      </c>
      <c r="J48" s="145">
        <v>1</v>
      </c>
      <c r="K48" s="132"/>
    </row>
    <row r="49" spans="1:11" ht="58" x14ac:dyDescent="0.45">
      <c r="A49" s="144">
        <v>9</v>
      </c>
      <c r="B49" s="96"/>
      <c r="C49" s="163" t="s">
        <v>166</v>
      </c>
      <c r="D49" s="89">
        <v>1</v>
      </c>
      <c r="F49" s="163" t="s">
        <v>167</v>
      </c>
      <c r="G49" s="89">
        <v>1</v>
      </c>
      <c r="I49" s="163" t="s">
        <v>167</v>
      </c>
      <c r="J49" s="145">
        <v>1</v>
      </c>
      <c r="K49" s="132"/>
    </row>
    <row r="50" spans="1:11" ht="18.5" x14ac:dyDescent="0.45">
      <c r="A50" s="144">
        <v>10</v>
      </c>
      <c r="B50" s="96"/>
      <c r="C50" s="79"/>
      <c r="F50" s="79"/>
      <c r="I50" s="79"/>
      <c r="J50" s="145"/>
      <c r="K50" s="132"/>
    </row>
    <row r="51" spans="1:11" ht="18.5" x14ac:dyDescent="0.45">
      <c r="A51" s="144">
        <v>11</v>
      </c>
      <c r="B51" s="96"/>
      <c r="C51" s="79"/>
      <c r="F51" s="79"/>
      <c r="I51" s="79"/>
      <c r="J51" s="145"/>
      <c r="K51" s="132"/>
    </row>
    <row r="52" spans="1:11" ht="18.5" x14ac:dyDescent="0.45">
      <c r="A52" s="144"/>
      <c r="B52" s="87" t="s">
        <v>116</v>
      </c>
      <c r="C52" s="99" t="s">
        <v>8</v>
      </c>
      <c r="D52" s="90">
        <f>SUM(D41:D51)</f>
        <v>9</v>
      </c>
      <c r="F52" s="99" t="s">
        <v>8</v>
      </c>
      <c r="G52" s="90">
        <f>SUM(G41:G51)</f>
        <v>5</v>
      </c>
      <c r="I52" s="99" t="s">
        <v>8</v>
      </c>
      <c r="J52" s="150">
        <f>SUM(J41:J51)</f>
        <v>5</v>
      </c>
      <c r="K52" s="132"/>
    </row>
    <row r="53" spans="1:11" ht="18.5" x14ac:dyDescent="0.45">
      <c r="A53" s="144"/>
      <c r="B53" s="87" t="s">
        <v>117</v>
      </c>
      <c r="C53" s="99" t="s">
        <v>12</v>
      </c>
      <c r="D53" s="90">
        <f>COUNT(D41:D51)</f>
        <v>9</v>
      </c>
      <c r="F53" s="99" t="s">
        <v>12</v>
      </c>
      <c r="G53" s="90">
        <f>COUNT(G41:G51)</f>
        <v>5</v>
      </c>
      <c r="I53" s="99" t="s">
        <v>12</v>
      </c>
      <c r="J53" s="150">
        <f>COUNT(J41:J51)</f>
        <v>5</v>
      </c>
      <c r="K53" s="132"/>
    </row>
    <row r="54" spans="1:11" ht="18.5" x14ac:dyDescent="0.35">
      <c r="A54" s="144"/>
      <c r="B54" s="87"/>
      <c r="C54" s="88"/>
      <c r="D54" s="91"/>
      <c r="F54" s="88"/>
      <c r="G54" s="91"/>
      <c r="I54" s="88"/>
      <c r="J54" s="151"/>
      <c r="K54" s="132"/>
    </row>
    <row r="55" spans="1:11" ht="18.5" x14ac:dyDescent="0.45">
      <c r="A55" s="144"/>
      <c r="B55" s="82"/>
      <c r="J55" s="145"/>
      <c r="K55" s="132"/>
    </row>
    <row r="56" spans="1:11" ht="23.5" x14ac:dyDescent="0.55000000000000004">
      <c r="A56" s="164" t="s">
        <v>47</v>
      </c>
      <c r="B56" s="166"/>
      <c r="C56" s="166"/>
      <c r="D56" s="167"/>
      <c r="E56" s="166"/>
      <c r="F56" s="166"/>
      <c r="G56" s="167"/>
      <c r="H56" s="166"/>
      <c r="I56" s="166"/>
      <c r="J56" s="168"/>
      <c r="K56" s="132"/>
    </row>
    <row r="57" spans="1:11" ht="18.5" x14ac:dyDescent="0.45">
      <c r="A57" s="144">
        <v>1</v>
      </c>
      <c r="B57" s="96"/>
      <c r="C57" s="163" t="s">
        <v>168</v>
      </c>
      <c r="D57" s="89">
        <v>1</v>
      </c>
      <c r="F57" s="163" t="s">
        <v>168</v>
      </c>
      <c r="G57" s="89">
        <v>1</v>
      </c>
      <c r="I57" s="163" t="s">
        <v>168</v>
      </c>
      <c r="J57" s="145">
        <v>1</v>
      </c>
      <c r="K57" s="132"/>
    </row>
    <row r="58" spans="1:11" ht="29" x14ac:dyDescent="0.45">
      <c r="A58" s="144"/>
      <c r="B58" s="96"/>
      <c r="C58" s="163" t="s">
        <v>169</v>
      </c>
      <c r="D58" s="89">
        <v>1</v>
      </c>
      <c r="F58" s="163" t="s">
        <v>169</v>
      </c>
      <c r="G58" s="89">
        <v>1</v>
      </c>
      <c r="I58" s="163" t="s">
        <v>169</v>
      </c>
      <c r="J58" s="145">
        <v>1</v>
      </c>
      <c r="K58" s="132"/>
    </row>
    <row r="59" spans="1:11" ht="29" x14ac:dyDescent="0.45">
      <c r="A59" s="144"/>
      <c r="B59" s="96"/>
      <c r="C59" s="163" t="s">
        <v>170</v>
      </c>
      <c r="D59" s="89">
        <v>1</v>
      </c>
      <c r="F59" s="163" t="s">
        <v>171</v>
      </c>
      <c r="G59" s="89">
        <v>1</v>
      </c>
      <c r="I59" s="163" t="s">
        <v>171</v>
      </c>
      <c r="J59" s="145">
        <v>1</v>
      </c>
      <c r="K59" s="132"/>
    </row>
    <row r="60" spans="1:11" ht="18.5" x14ac:dyDescent="0.45">
      <c r="A60" s="144"/>
      <c r="B60" s="96"/>
      <c r="C60" s="163" t="s">
        <v>172</v>
      </c>
      <c r="D60" s="89">
        <v>1</v>
      </c>
      <c r="F60" s="163" t="s">
        <v>173</v>
      </c>
      <c r="G60" s="89">
        <v>1</v>
      </c>
      <c r="I60" s="163" t="s">
        <v>173</v>
      </c>
      <c r="J60" s="145">
        <v>1</v>
      </c>
      <c r="K60" s="132"/>
    </row>
    <row r="61" spans="1:11" ht="29" x14ac:dyDescent="0.45">
      <c r="A61" s="144"/>
      <c r="B61" s="96"/>
      <c r="C61" s="163" t="s">
        <v>174</v>
      </c>
      <c r="D61" s="89">
        <v>1</v>
      </c>
      <c r="F61" s="163" t="s">
        <v>175</v>
      </c>
      <c r="G61" s="89">
        <v>1</v>
      </c>
      <c r="I61" s="163" t="s">
        <v>175</v>
      </c>
      <c r="J61" s="145">
        <v>1</v>
      </c>
      <c r="K61" s="132"/>
    </row>
    <row r="62" spans="1:11" ht="29" x14ac:dyDescent="0.45">
      <c r="A62" s="144"/>
      <c r="B62" s="96"/>
      <c r="C62" s="163" t="s">
        <v>176</v>
      </c>
      <c r="D62" s="89">
        <v>1</v>
      </c>
      <c r="F62" s="163" t="s">
        <v>176</v>
      </c>
      <c r="G62" s="89">
        <v>1</v>
      </c>
      <c r="I62" s="163" t="s">
        <v>176</v>
      </c>
      <c r="J62" s="145">
        <v>1</v>
      </c>
      <c r="K62" s="132"/>
    </row>
    <row r="63" spans="1:11" ht="29" x14ac:dyDescent="0.45">
      <c r="A63" s="144"/>
      <c r="B63" s="96"/>
      <c r="C63" s="163" t="s">
        <v>177</v>
      </c>
      <c r="D63" s="89">
        <v>1</v>
      </c>
      <c r="F63" s="163" t="s">
        <v>177</v>
      </c>
      <c r="G63" s="89">
        <v>1</v>
      </c>
      <c r="I63" s="163" t="s">
        <v>177</v>
      </c>
      <c r="J63" s="145">
        <v>1</v>
      </c>
      <c r="K63" s="132"/>
    </row>
    <row r="64" spans="1:11" ht="18.5" x14ac:dyDescent="0.45">
      <c r="A64" s="144"/>
      <c r="B64" s="96"/>
      <c r="C64" s="163" t="s">
        <v>178</v>
      </c>
      <c r="D64" s="89">
        <v>1</v>
      </c>
      <c r="F64" s="163" t="s">
        <v>178</v>
      </c>
      <c r="G64" s="89">
        <v>1</v>
      </c>
      <c r="I64" s="163" t="s">
        <v>178</v>
      </c>
      <c r="J64" s="145">
        <v>1</v>
      </c>
      <c r="K64" s="132"/>
    </row>
    <row r="65" spans="1:11" ht="29" x14ac:dyDescent="0.45">
      <c r="A65" s="144"/>
      <c r="B65" s="96"/>
      <c r="C65" s="163" t="s">
        <v>179</v>
      </c>
      <c r="D65" s="89">
        <v>1</v>
      </c>
      <c r="F65" s="163" t="s">
        <v>180</v>
      </c>
      <c r="G65" s="89">
        <v>1</v>
      </c>
      <c r="I65" s="163" t="s">
        <v>180</v>
      </c>
      <c r="J65" s="145">
        <v>1</v>
      </c>
      <c r="K65" s="132"/>
    </row>
    <row r="66" spans="1:11" ht="29" x14ac:dyDescent="0.45">
      <c r="A66" s="144"/>
      <c r="B66" s="96"/>
      <c r="C66" s="163" t="s">
        <v>181</v>
      </c>
      <c r="D66" s="89">
        <v>1</v>
      </c>
      <c r="F66" s="163" t="s">
        <v>182</v>
      </c>
      <c r="G66" s="89">
        <v>1</v>
      </c>
      <c r="I66" s="163" t="s">
        <v>182</v>
      </c>
      <c r="J66" s="145">
        <v>1</v>
      </c>
      <c r="K66" s="132"/>
    </row>
    <row r="67" spans="1:11" ht="29" x14ac:dyDescent="0.45">
      <c r="A67" s="144"/>
      <c r="B67" s="96"/>
      <c r="C67" s="163" t="s">
        <v>183</v>
      </c>
      <c r="D67" s="89">
        <v>1</v>
      </c>
      <c r="F67" s="163" t="s">
        <v>183</v>
      </c>
      <c r="G67" s="89">
        <v>1</v>
      </c>
      <c r="I67" s="163" t="s">
        <v>183</v>
      </c>
      <c r="J67" s="145">
        <v>1</v>
      </c>
      <c r="K67" s="132"/>
    </row>
    <row r="68" spans="1:11" ht="29" x14ac:dyDescent="0.45">
      <c r="A68" s="144">
        <v>2</v>
      </c>
      <c r="B68" s="96"/>
      <c r="C68" s="163" t="s">
        <v>184</v>
      </c>
      <c r="D68" s="89">
        <v>1</v>
      </c>
      <c r="F68" s="163" t="s">
        <v>185</v>
      </c>
      <c r="G68" s="89">
        <v>1</v>
      </c>
      <c r="I68" s="163" t="s">
        <v>185</v>
      </c>
      <c r="J68" s="145">
        <v>1</v>
      </c>
      <c r="K68" s="132"/>
    </row>
    <row r="69" spans="1:11" ht="18.5" x14ac:dyDescent="0.45">
      <c r="A69" s="144">
        <v>5</v>
      </c>
      <c r="B69" s="96"/>
      <c r="C69" s="79"/>
      <c r="F69" s="79"/>
      <c r="I69" s="79"/>
      <c r="J69" s="145"/>
      <c r="K69" s="132"/>
    </row>
    <row r="70" spans="1:11" ht="18.5" x14ac:dyDescent="0.45">
      <c r="A70" s="144">
        <v>6</v>
      </c>
      <c r="B70" s="96"/>
      <c r="C70" s="79"/>
      <c r="F70" s="79"/>
      <c r="I70" s="79"/>
      <c r="J70" s="145"/>
      <c r="K70" s="132"/>
    </row>
    <row r="71" spans="1:11" ht="18.5" x14ac:dyDescent="0.45">
      <c r="A71" s="144"/>
      <c r="B71" s="87" t="s">
        <v>116</v>
      </c>
      <c r="C71" s="99" t="s">
        <v>8</v>
      </c>
      <c r="D71" s="90">
        <f>SUM(D57:D70)</f>
        <v>12</v>
      </c>
      <c r="F71" s="99" t="s">
        <v>8</v>
      </c>
      <c r="G71" s="90">
        <f>SUM(G57:G70)</f>
        <v>12</v>
      </c>
      <c r="I71" s="99" t="s">
        <v>8</v>
      </c>
      <c r="J71" s="150">
        <f>SUM(J57:J70)</f>
        <v>12</v>
      </c>
      <c r="K71" s="132"/>
    </row>
    <row r="72" spans="1:11" ht="18.5" x14ac:dyDescent="0.45">
      <c r="A72" s="144"/>
      <c r="B72" s="87" t="s">
        <v>117</v>
      </c>
      <c r="C72" s="99" t="s">
        <v>12</v>
      </c>
      <c r="D72" s="90">
        <f>COUNT(D57:D70)</f>
        <v>12</v>
      </c>
      <c r="F72" s="99" t="s">
        <v>12</v>
      </c>
      <c r="G72" s="90">
        <f>COUNT(G57:G70)</f>
        <v>12</v>
      </c>
      <c r="I72" s="99" t="s">
        <v>12</v>
      </c>
      <c r="J72" s="150">
        <f>COUNT(J57:J70)</f>
        <v>12</v>
      </c>
      <c r="K72" s="132"/>
    </row>
    <row r="73" spans="1:11" ht="18.5" x14ac:dyDescent="0.35">
      <c r="A73" s="144"/>
      <c r="B73" s="87"/>
      <c r="C73" s="88"/>
      <c r="D73" s="91"/>
      <c r="F73" s="88"/>
      <c r="G73" s="91"/>
      <c r="I73" s="88"/>
      <c r="J73" s="151"/>
      <c r="K73" s="132"/>
    </row>
    <row r="74" spans="1:11" ht="18.5" x14ac:dyDescent="0.45">
      <c r="A74" s="144"/>
      <c r="B74" s="82"/>
      <c r="J74" s="145"/>
      <c r="K74" s="132"/>
    </row>
    <row r="75" spans="1:11" ht="23.5" x14ac:dyDescent="0.55000000000000004">
      <c r="A75" s="164" t="s">
        <v>48</v>
      </c>
      <c r="B75" s="166"/>
      <c r="C75" s="166"/>
      <c r="D75" s="167"/>
      <c r="E75" s="166"/>
      <c r="F75" s="166"/>
      <c r="G75" s="167"/>
      <c r="H75" s="166"/>
      <c r="I75" s="166"/>
      <c r="J75" s="168"/>
      <c r="K75" s="132"/>
    </row>
    <row r="76" spans="1:11" ht="29" x14ac:dyDescent="0.45">
      <c r="A76" s="144">
        <v>1</v>
      </c>
      <c r="B76" s="96"/>
      <c r="C76" s="163" t="s">
        <v>186</v>
      </c>
      <c r="D76" s="89">
        <v>1</v>
      </c>
      <c r="F76" s="163" t="s">
        <v>186</v>
      </c>
      <c r="G76" s="89">
        <v>1</v>
      </c>
      <c r="I76" s="163" t="s">
        <v>186</v>
      </c>
      <c r="J76" s="145">
        <v>1</v>
      </c>
      <c r="K76" s="132"/>
    </row>
    <row r="77" spans="1:11" ht="29" x14ac:dyDescent="0.45">
      <c r="A77" s="144">
        <v>2</v>
      </c>
      <c r="B77" s="96"/>
      <c r="C77" s="163" t="s">
        <v>187</v>
      </c>
      <c r="D77" s="89">
        <v>1</v>
      </c>
      <c r="F77" s="163" t="s">
        <v>188</v>
      </c>
      <c r="G77" s="89">
        <v>1</v>
      </c>
      <c r="I77" s="163" t="s">
        <v>188</v>
      </c>
      <c r="J77" s="145">
        <v>1</v>
      </c>
      <c r="K77" s="132"/>
    </row>
    <row r="78" spans="1:11" ht="18.5" x14ac:dyDescent="0.45">
      <c r="A78" s="144">
        <v>3</v>
      </c>
      <c r="B78" s="96"/>
      <c r="C78" s="163" t="s">
        <v>189</v>
      </c>
      <c r="D78" s="89">
        <v>1</v>
      </c>
      <c r="F78" s="163" t="s">
        <v>190</v>
      </c>
      <c r="G78" s="89">
        <v>1</v>
      </c>
      <c r="I78" s="163" t="s">
        <v>190</v>
      </c>
      <c r="J78" s="145">
        <v>1</v>
      </c>
      <c r="K78" s="132"/>
    </row>
    <row r="79" spans="1:11" ht="29" x14ac:dyDescent="0.45">
      <c r="A79" s="144">
        <v>4</v>
      </c>
      <c r="B79" s="96"/>
      <c r="C79" s="163" t="s">
        <v>191</v>
      </c>
      <c r="D79" s="89">
        <v>1</v>
      </c>
      <c r="F79" s="163" t="s">
        <v>192</v>
      </c>
      <c r="G79" s="89">
        <v>1</v>
      </c>
      <c r="I79" s="163" t="s">
        <v>192</v>
      </c>
      <c r="J79" s="145">
        <v>1</v>
      </c>
      <c r="K79" s="132"/>
    </row>
    <row r="80" spans="1:11" ht="18.5" x14ac:dyDescent="0.45">
      <c r="A80" s="144">
        <v>5</v>
      </c>
      <c r="B80" s="96"/>
      <c r="C80" s="163" t="s">
        <v>193</v>
      </c>
      <c r="D80" s="89">
        <v>1</v>
      </c>
      <c r="F80" s="163" t="s">
        <v>193</v>
      </c>
      <c r="G80" s="89">
        <v>1</v>
      </c>
      <c r="I80" s="163" t="s">
        <v>193</v>
      </c>
      <c r="J80" s="145">
        <v>1</v>
      </c>
      <c r="K80" s="132"/>
    </row>
    <row r="81" spans="1:11" ht="29" x14ac:dyDescent="0.45">
      <c r="A81" s="144">
        <v>6</v>
      </c>
      <c r="B81" s="96"/>
      <c r="C81" s="163" t="s">
        <v>194</v>
      </c>
      <c r="D81" s="89">
        <v>1</v>
      </c>
      <c r="F81" s="163" t="s">
        <v>195</v>
      </c>
      <c r="G81" s="89">
        <v>1</v>
      </c>
      <c r="I81" s="163" t="s">
        <v>195</v>
      </c>
      <c r="J81" s="145">
        <v>1</v>
      </c>
      <c r="K81" s="132"/>
    </row>
    <row r="82" spans="1:11" ht="29" x14ac:dyDescent="0.45">
      <c r="A82" s="144">
        <v>7</v>
      </c>
      <c r="B82" s="96"/>
      <c r="C82" s="163" t="s">
        <v>196</v>
      </c>
      <c r="D82" s="89">
        <v>1</v>
      </c>
      <c r="F82" s="163" t="s">
        <v>197</v>
      </c>
      <c r="G82" s="89">
        <v>1</v>
      </c>
      <c r="I82" s="163" t="s">
        <v>197</v>
      </c>
      <c r="J82" s="145">
        <v>1</v>
      </c>
      <c r="K82" s="132"/>
    </row>
    <row r="83" spans="1:11" ht="58" x14ac:dyDescent="0.45">
      <c r="A83" s="144">
        <v>8</v>
      </c>
      <c r="B83" s="96"/>
      <c r="C83" s="163" t="s">
        <v>198</v>
      </c>
      <c r="D83" s="89">
        <v>1</v>
      </c>
      <c r="F83" s="163" t="s">
        <v>199</v>
      </c>
      <c r="G83" s="89">
        <v>1</v>
      </c>
      <c r="I83" s="163" t="s">
        <v>199</v>
      </c>
      <c r="J83" s="145">
        <v>1</v>
      </c>
      <c r="K83" s="132"/>
    </row>
    <row r="84" spans="1:11" ht="29" x14ac:dyDescent="0.45">
      <c r="A84" s="144">
        <v>9</v>
      </c>
      <c r="B84" s="96"/>
      <c r="C84" s="163" t="s">
        <v>200</v>
      </c>
      <c r="D84" s="89">
        <v>1</v>
      </c>
      <c r="F84" s="163" t="s">
        <v>201</v>
      </c>
      <c r="G84" s="89">
        <v>1</v>
      </c>
      <c r="I84" s="163" t="s">
        <v>201</v>
      </c>
      <c r="J84" s="145">
        <v>1</v>
      </c>
      <c r="K84" s="132"/>
    </row>
    <row r="85" spans="1:11" ht="18.5" x14ac:dyDescent="0.45">
      <c r="A85" s="144">
        <v>10</v>
      </c>
      <c r="B85" s="96"/>
      <c r="C85" s="79"/>
      <c r="F85" s="79"/>
      <c r="I85" s="79"/>
      <c r="J85" s="145"/>
      <c r="K85" s="132"/>
    </row>
    <row r="86" spans="1:11" ht="18.5" x14ac:dyDescent="0.45">
      <c r="A86" s="144">
        <v>11</v>
      </c>
      <c r="B86" s="96"/>
      <c r="C86" s="79"/>
      <c r="F86" s="79"/>
      <c r="I86" s="79"/>
      <c r="J86" s="145"/>
      <c r="K86" s="132"/>
    </row>
    <row r="87" spans="1:11" ht="18.5" x14ac:dyDescent="0.45">
      <c r="A87" s="144"/>
      <c r="B87" s="87" t="s">
        <v>116</v>
      </c>
      <c r="C87" s="99" t="s">
        <v>8</v>
      </c>
      <c r="D87" s="90">
        <f>SUM(D76:D86)</f>
        <v>9</v>
      </c>
      <c r="F87" s="99" t="s">
        <v>8</v>
      </c>
      <c r="G87" s="90">
        <f>SUM(G76:G86)</f>
        <v>9</v>
      </c>
      <c r="I87" s="99" t="s">
        <v>8</v>
      </c>
      <c r="J87" s="150">
        <f>SUM(J76:J86)</f>
        <v>9</v>
      </c>
      <c r="K87" s="132"/>
    </row>
    <row r="88" spans="1:11" ht="18.5" x14ac:dyDescent="0.45">
      <c r="A88" s="144"/>
      <c r="B88" s="87" t="s">
        <v>117</v>
      </c>
      <c r="C88" s="99" t="s">
        <v>12</v>
      </c>
      <c r="D88" s="90">
        <f>COUNT(D76:D86)</f>
        <v>9</v>
      </c>
      <c r="F88" s="99" t="s">
        <v>12</v>
      </c>
      <c r="G88" s="90">
        <f>COUNT(G76:G86)</f>
        <v>9</v>
      </c>
      <c r="I88" s="99" t="s">
        <v>12</v>
      </c>
      <c r="J88" s="150">
        <f>COUNT(J76:J86)</f>
        <v>9</v>
      </c>
      <c r="K88" s="132"/>
    </row>
    <row r="89" spans="1:11" ht="18.5" x14ac:dyDescent="0.35">
      <c r="A89" s="144"/>
      <c r="B89" s="87"/>
      <c r="C89" s="88"/>
      <c r="D89" s="91"/>
      <c r="F89" s="88"/>
      <c r="G89" s="91"/>
      <c r="I89" s="88"/>
      <c r="J89" s="151"/>
      <c r="K89" s="132"/>
    </row>
    <row r="90" spans="1:11" ht="18.5" x14ac:dyDescent="0.45">
      <c r="A90" s="144"/>
      <c r="B90" s="82"/>
      <c r="J90" s="145"/>
      <c r="K90" s="132"/>
    </row>
    <row r="91" spans="1:11" ht="23.5" x14ac:dyDescent="0.55000000000000004">
      <c r="A91" s="164" t="s">
        <v>49</v>
      </c>
      <c r="B91" s="166"/>
      <c r="C91" s="166"/>
      <c r="D91" s="167"/>
      <c r="E91" s="166"/>
      <c r="F91" s="166"/>
      <c r="G91" s="167"/>
      <c r="H91" s="166"/>
      <c r="I91" s="166"/>
      <c r="J91" s="168"/>
      <c r="K91" s="132"/>
    </row>
    <row r="92" spans="1:11" ht="29" x14ac:dyDescent="0.45">
      <c r="A92" s="144">
        <v>1</v>
      </c>
      <c r="B92" s="96"/>
      <c r="C92" s="163" t="s">
        <v>202</v>
      </c>
      <c r="D92" s="89">
        <v>1</v>
      </c>
      <c r="F92" s="163" t="s">
        <v>202</v>
      </c>
      <c r="G92" s="89">
        <v>1</v>
      </c>
      <c r="I92" s="163" t="s">
        <v>202</v>
      </c>
      <c r="J92" s="145">
        <v>1</v>
      </c>
      <c r="K92" s="132"/>
    </row>
    <row r="93" spans="1:11" ht="29" x14ac:dyDescent="0.45">
      <c r="A93" s="144">
        <v>2</v>
      </c>
      <c r="B93" s="96"/>
      <c r="C93" s="163" t="s">
        <v>203</v>
      </c>
      <c r="D93" s="89">
        <v>1</v>
      </c>
      <c r="F93" s="163" t="s">
        <v>204</v>
      </c>
      <c r="G93" s="89">
        <v>1</v>
      </c>
      <c r="I93" s="163" t="s">
        <v>204</v>
      </c>
      <c r="J93" s="145">
        <v>1</v>
      </c>
      <c r="K93" s="132"/>
    </row>
    <row r="94" spans="1:11" ht="43.5" x14ac:dyDescent="0.45">
      <c r="A94" s="144">
        <v>3</v>
      </c>
      <c r="B94" s="96"/>
      <c r="C94" s="163" t="s">
        <v>205</v>
      </c>
      <c r="D94" s="89">
        <v>1</v>
      </c>
      <c r="F94" s="163" t="s">
        <v>206</v>
      </c>
      <c r="G94" s="89">
        <v>1</v>
      </c>
      <c r="I94" s="163" t="s">
        <v>206</v>
      </c>
      <c r="J94" s="145">
        <v>1</v>
      </c>
      <c r="K94" s="132"/>
    </row>
    <row r="95" spans="1:11" ht="29" x14ac:dyDescent="0.45">
      <c r="A95" s="144">
        <v>4</v>
      </c>
      <c r="B95" s="96"/>
      <c r="C95" s="163" t="s">
        <v>207</v>
      </c>
      <c r="D95" s="89">
        <v>1</v>
      </c>
      <c r="F95" s="163" t="s">
        <v>208</v>
      </c>
      <c r="G95" s="89">
        <v>1</v>
      </c>
      <c r="I95" s="163" t="s">
        <v>208</v>
      </c>
      <c r="J95" s="145">
        <v>1</v>
      </c>
      <c r="K95" s="132"/>
    </row>
    <row r="96" spans="1:11" ht="29" x14ac:dyDescent="0.45">
      <c r="A96" s="144">
        <v>5</v>
      </c>
      <c r="B96" s="96"/>
      <c r="C96" s="163" t="s">
        <v>209</v>
      </c>
      <c r="D96" s="89">
        <v>1</v>
      </c>
      <c r="F96" s="163" t="s">
        <v>210</v>
      </c>
      <c r="G96" s="89">
        <v>1</v>
      </c>
      <c r="I96" s="163" t="s">
        <v>210</v>
      </c>
      <c r="J96" s="145">
        <v>1</v>
      </c>
      <c r="K96" s="132"/>
    </row>
    <row r="97" spans="1:11" ht="29" x14ac:dyDescent="0.45">
      <c r="A97" s="144">
        <v>6</v>
      </c>
      <c r="B97" s="96"/>
      <c r="C97" s="163" t="s">
        <v>211</v>
      </c>
      <c r="D97" s="89">
        <v>1</v>
      </c>
      <c r="F97" s="163" t="s">
        <v>212</v>
      </c>
      <c r="G97" s="89">
        <v>1</v>
      </c>
      <c r="I97" s="163" t="s">
        <v>212</v>
      </c>
      <c r="J97" s="145">
        <v>1</v>
      </c>
      <c r="K97" s="132"/>
    </row>
    <row r="98" spans="1:11" ht="29" x14ac:dyDescent="0.45">
      <c r="A98" s="144">
        <v>7</v>
      </c>
      <c r="B98" s="96"/>
      <c r="C98" s="163" t="s">
        <v>213</v>
      </c>
      <c r="D98" s="89">
        <v>1</v>
      </c>
      <c r="F98" s="163" t="s">
        <v>214</v>
      </c>
      <c r="G98" s="89">
        <v>1</v>
      </c>
      <c r="I98" s="163" t="s">
        <v>214</v>
      </c>
      <c r="J98" s="145">
        <v>1</v>
      </c>
      <c r="K98" s="132"/>
    </row>
    <row r="99" spans="1:11" ht="29" x14ac:dyDescent="0.45">
      <c r="A99" s="144">
        <v>8</v>
      </c>
      <c r="B99" s="96"/>
      <c r="C99" s="163" t="s">
        <v>215</v>
      </c>
      <c r="D99" s="89">
        <v>1</v>
      </c>
      <c r="F99" s="163" t="s">
        <v>216</v>
      </c>
      <c r="G99" s="89">
        <v>1</v>
      </c>
      <c r="I99" s="163" t="s">
        <v>216</v>
      </c>
      <c r="J99" s="145">
        <v>1</v>
      </c>
      <c r="K99" s="132"/>
    </row>
    <row r="100" spans="1:11" ht="29" x14ac:dyDescent="0.45">
      <c r="A100" s="144">
        <v>9</v>
      </c>
      <c r="B100" s="96"/>
      <c r="C100" s="163" t="s">
        <v>217</v>
      </c>
      <c r="D100" s="89">
        <v>1</v>
      </c>
      <c r="F100" s="163" t="s">
        <v>218</v>
      </c>
      <c r="G100" s="89">
        <v>1</v>
      </c>
      <c r="I100" s="163" t="s">
        <v>218</v>
      </c>
      <c r="J100" s="145">
        <v>1</v>
      </c>
      <c r="K100" s="132"/>
    </row>
    <row r="101" spans="1:11" ht="43.5" x14ac:dyDescent="0.45">
      <c r="A101" s="144">
        <v>10</v>
      </c>
      <c r="B101" s="96"/>
      <c r="C101" s="163" t="s">
        <v>219</v>
      </c>
      <c r="D101" s="89">
        <v>1</v>
      </c>
      <c r="F101" s="163" t="s">
        <v>220</v>
      </c>
      <c r="G101" s="89">
        <v>1</v>
      </c>
      <c r="I101" s="163" t="s">
        <v>220</v>
      </c>
      <c r="J101" s="145">
        <v>1</v>
      </c>
      <c r="K101" s="132"/>
    </row>
    <row r="102" spans="1:11" ht="29" x14ac:dyDescent="0.45">
      <c r="A102" s="144">
        <v>11</v>
      </c>
      <c r="B102" s="96"/>
      <c r="C102" s="163" t="s">
        <v>221</v>
      </c>
      <c r="D102" s="89">
        <v>1</v>
      </c>
      <c r="F102" s="163" t="s">
        <v>222</v>
      </c>
      <c r="G102" s="89">
        <v>1</v>
      </c>
      <c r="I102" s="163" t="s">
        <v>222</v>
      </c>
      <c r="J102" s="145">
        <v>1</v>
      </c>
      <c r="K102" s="132"/>
    </row>
    <row r="103" spans="1:11" ht="29" x14ac:dyDescent="0.45">
      <c r="A103" s="144">
        <v>12</v>
      </c>
      <c r="B103" s="96"/>
      <c r="C103" s="163" t="s">
        <v>223</v>
      </c>
      <c r="D103" s="89">
        <v>1</v>
      </c>
      <c r="F103" s="163" t="s">
        <v>224</v>
      </c>
      <c r="G103" s="89">
        <v>1</v>
      </c>
      <c r="I103" s="163" t="s">
        <v>224</v>
      </c>
      <c r="J103" s="145">
        <v>1</v>
      </c>
      <c r="K103" s="132"/>
    </row>
    <row r="104" spans="1:11" ht="58" x14ac:dyDescent="0.45">
      <c r="A104" s="144">
        <v>13</v>
      </c>
      <c r="B104" s="96"/>
      <c r="C104" s="163" t="s">
        <v>225</v>
      </c>
      <c r="D104" s="89">
        <v>1</v>
      </c>
      <c r="F104" s="163" t="s">
        <v>226</v>
      </c>
      <c r="G104" s="89">
        <v>1</v>
      </c>
      <c r="I104" s="163" t="s">
        <v>226</v>
      </c>
      <c r="J104" s="145">
        <v>1</v>
      </c>
      <c r="K104" s="132"/>
    </row>
    <row r="105" spans="1:11" ht="18.5" x14ac:dyDescent="0.45">
      <c r="A105" s="144">
        <v>14</v>
      </c>
      <c r="B105" s="96"/>
      <c r="C105" s="163" t="s">
        <v>227</v>
      </c>
      <c r="D105" s="89">
        <v>1</v>
      </c>
      <c r="F105" s="163" t="s">
        <v>227</v>
      </c>
      <c r="G105" s="89">
        <v>1</v>
      </c>
      <c r="I105" s="163" t="s">
        <v>227</v>
      </c>
      <c r="J105" s="145">
        <v>1</v>
      </c>
      <c r="K105" s="132"/>
    </row>
    <row r="106" spans="1:11" ht="18.5" x14ac:dyDescent="0.45">
      <c r="A106" s="144">
        <v>15</v>
      </c>
      <c r="B106" s="96"/>
      <c r="C106" s="79"/>
      <c r="F106" s="79"/>
      <c r="I106" s="79"/>
      <c r="J106" s="145"/>
      <c r="K106" s="132"/>
    </row>
    <row r="107" spans="1:11" ht="18.5" x14ac:dyDescent="0.45">
      <c r="A107" s="144">
        <v>16</v>
      </c>
      <c r="B107" s="96"/>
      <c r="C107" s="79"/>
      <c r="F107" s="79"/>
      <c r="I107" s="79"/>
      <c r="J107" s="145"/>
      <c r="K107" s="132"/>
    </row>
    <row r="108" spans="1:11" ht="18.5" x14ac:dyDescent="0.45">
      <c r="A108" s="144"/>
      <c r="B108" s="87" t="s">
        <v>116</v>
      </c>
      <c r="C108" s="99" t="s">
        <v>8</v>
      </c>
      <c r="D108" s="90">
        <f>SUM(D92:D107)</f>
        <v>14</v>
      </c>
      <c r="F108" s="99" t="s">
        <v>8</v>
      </c>
      <c r="G108" s="90">
        <f>SUM(G92:G107)</f>
        <v>14</v>
      </c>
      <c r="I108" s="99" t="s">
        <v>8</v>
      </c>
      <c r="J108" s="150">
        <f>SUM(J92:J107)</f>
        <v>14</v>
      </c>
      <c r="K108" s="132"/>
    </row>
    <row r="109" spans="1:11" ht="18.5" x14ac:dyDescent="0.45">
      <c r="A109" s="144"/>
      <c r="B109" s="87" t="s">
        <v>117</v>
      </c>
      <c r="C109" s="99" t="s">
        <v>12</v>
      </c>
      <c r="D109" s="90">
        <f>COUNT(D92:D107)</f>
        <v>14</v>
      </c>
      <c r="F109" s="99" t="s">
        <v>12</v>
      </c>
      <c r="G109" s="90">
        <f>COUNT(G92:G107)</f>
        <v>14</v>
      </c>
      <c r="I109" s="99" t="s">
        <v>12</v>
      </c>
      <c r="J109" s="150">
        <f>COUNT(J92:J107)</f>
        <v>14</v>
      </c>
      <c r="K109" s="132"/>
    </row>
    <row r="110" spans="1:11" ht="18.5" x14ac:dyDescent="0.35">
      <c r="A110" s="144"/>
      <c r="B110" s="87"/>
      <c r="C110" s="88"/>
      <c r="D110" s="91"/>
      <c r="F110" s="88"/>
      <c r="G110" s="91"/>
      <c r="I110" s="88"/>
      <c r="J110" s="151"/>
      <c r="K110" s="132"/>
    </row>
    <row r="111" spans="1:11" ht="18.5" x14ac:dyDescent="0.45">
      <c r="A111" s="144"/>
      <c r="B111" s="82"/>
      <c r="J111" s="145"/>
      <c r="K111" s="132"/>
    </row>
    <row r="112" spans="1:11" ht="23.5" x14ac:dyDescent="0.55000000000000004">
      <c r="A112" s="164" t="s">
        <v>50</v>
      </c>
      <c r="B112" s="166"/>
      <c r="C112" s="166"/>
      <c r="D112" s="167"/>
      <c r="E112" s="166"/>
      <c r="F112" s="166"/>
      <c r="G112" s="167"/>
      <c r="H112" s="166"/>
      <c r="I112" s="166"/>
      <c r="J112" s="168"/>
      <c r="K112" s="132"/>
    </row>
    <row r="113" spans="1:11" ht="29" x14ac:dyDescent="0.45">
      <c r="A113" s="144">
        <v>1</v>
      </c>
      <c r="B113" s="96"/>
      <c r="C113" s="163" t="s">
        <v>228</v>
      </c>
      <c r="D113" s="89">
        <v>1</v>
      </c>
      <c r="F113" s="163" t="s">
        <v>229</v>
      </c>
      <c r="G113" s="89">
        <v>1</v>
      </c>
      <c r="I113" s="163" t="s">
        <v>229</v>
      </c>
      <c r="J113" s="145">
        <v>1</v>
      </c>
      <c r="K113" s="132"/>
    </row>
    <row r="114" spans="1:11" ht="29" x14ac:dyDescent="0.45">
      <c r="A114" s="144">
        <v>2</v>
      </c>
      <c r="B114" s="96"/>
      <c r="C114" s="163" t="s">
        <v>230</v>
      </c>
      <c r="D114" s="89">
        <v>1</v>
      </c>
      <c r="F114" s="163" t="s">
        <v>231</v>
      </c>
      <c r="G114" s="89">
        <v>1</v>
      </c>
      <c r="I114" s="163" t="s">
        <v>231</v>
      </c>
      <c r="J114" s="145">
        <v>1</v>
      </c>
      <c r="K114" s="132"/>
    </row>
    <row r="115" spans="1:11" ht="29" x14ac:dyDescent="0.45">
      <c r="A115" s="144">
        <v>3</v>
      </c>
      <c r="B115" s="96"/>
      <c r="C115" s="163" t="s">
        <v>232</v>
      </c>
      <c r="D115" s="89">
        <v>1</v>
      </c>
      <c r="F115" s="163" t="s">
        <v>233</v>
      </c>
      <c r="G115" s="89">
        <v>1</v>
      </c>
      <c r="I115" s="163" t="s">
        <v>233</v>
      </c>
      <c r="J115" s="145">
        <v>1</v>
      </c>
      <c r="K115" s="132"/>
    </row>
    <row r="116" spans="1:11" ht="29" x14ac:dyDescent="0.45">
      <c r="A116" s="144">
        <v>4</v>
      </c>
      <c r="B116" s="96"/>
      <c r="C116" s="163" t="s">
        <v>234</v>
      </c>
      <c r="D116" s="89">
        <v>1</v>
      </c>
      <c r="F116" s="163" t="s">
        <v>235</v>
      </c>
      <c r="G116" s="89">
        <v>1</v>
      </c>
      <c r="I116" s="163" t="s">
        <v>235</v>
      </c>
      <c r="J116" s="145">
        <v>1</v>
      </c>
      <c r="K116" s="132"/>
    </row>
    <row r="117" spans="1:11" ht="29" x14ac:dyDescent="0.45">
      <c r="A117" s="144">
        <v>5</v>
      </c>
      <c r="B117" s="96"/>
      <c r="C117" s="243" t="s">
        <v>236</v>
      </c>
      <c r="D117" s="241">
        <v>1</v>
      </c>
      <c r="E117" s="242"/>
      <c r="F117" s="243" t="s">
        <v>237</v>
      </c>
      <c r="G117" s="241">
        <v>1</v>
      </c>
      <c r="H117" s="242"/>
      <c r="I117" s="243" t="s">
        <v>237</v>
      </c>
      <c r="J117" s="145">
        <v>1</v>
      </c>
      <c r="K117" s="132"/>
    </row>
    <row r="118" spans="1:11" ht="18.5" x14ac:dyDescent="0.45">
      <c r="A118" s="144">
        <v>15</v>
      </c>
      <c r="B118" s="96"/>
      <c r="C118" s="79"/>
      <c r="F118" s="79"/>
      <c r="I118" s="79"/>
      <c r="J118" s="145"/>
      <c r="K118" s="132"/>
    </row>
    <row r="119" spans="1:11" ht="18.5" x14ac:dyDescent="0.45">
      <c r="A119" s="144">
        <v>16</v>
      </c>
      <c r="B119" s="96"/>
      <c r="C119" s="79"/>
      <c r="F119" s="79"/>
      <c r="I119" s="79"/>
      <c r="J119" s="145"/>
      <c r="K119" s="132"/>
    </row>
    <row r="120" spans="1:11" ht="18.5" x14ac:dyDescent="0.45">
      <c r="A120" s="144"/>
      <c r="B120" s="87" t="s">
        <v>116</v>
      </c>
      <c r="C120" s="99" t="s">
        <v>8</v>
      </c>
      <c r="D120" s="90">
        <f>SUM(D113:D119)</f>
        <v>5</v>
      </c>
      <c r="F120" s="99" t="s">
        <v>8</v>
      </c>
      <c r="G120" s="90">
        <f>SUM(G113:G119)</f>
        <v>5</v>
      </c>
      <c r="I120" s="99" t="s">
        <v>8</v>
      </c>
      <c r="J120" s="150">
        <f>SUM(J113:J119)</f>
        <v>5</v>
      </c>
      <c r="K120" s="132"/>
    </row>
    <row r="121" spans="1:11" ht="18.5" x14ac:dyDescent="0.45">
      <c r="A121" s="144"/>
      <c r="B121" s="87" t="s">
        <v>117</v>
      </c>
      <c r="C121" s="99" t="s">
        <v>12</v>
      </c>
      <c r="D121" s="90">
        <f>COUNT(D113:D119)</f>
        <v>5</v>
      </c>
      <c r="F121" s="99" t="s">
        <v>12</v>
      </c>
      <c r="G121" s="90">
        <f>COUNT(G113:G119)</f>
        <v>5</v>
      </c>
      <c r="I121" s="99" t="s">
        <v>12</v>
      </c>
      <c r="J121" s="150">
        <f>COUNT(J113:J119)</f>
        <v>5</v>
      </c>
      <c r="K121" s="132"/>
    </row>
    <row r="122" spans="1:11" ht="18.5" x14ac:dyDescent="0.35">
      <c r="A122" s="144"/>
      <c r="B122" s="87"/>
      <c r="C122" s="88"/>
      <c r="D122" s="91"/>
      <c r="F122" s="88"/>
      <c r="G122" s="91"/>
      <c r="I122" s="88"/>
      <c r="J122" s="151"/>
      <c r="K122" s="132"/>
    </row>
    <row r="123" spans="1:11" ht="18.5" x14ac:dyDescent="0.45">
      <c r="A123" s="144"/>
      <c r="B123" s="82"/>
      <c r="J123" s="145"/>
      <c r="K123" s="132"/>
    </row>
    <row r="124" spans="1:11" ht="23.5" x14ac:dyDescent="0.55000000000000004">
      <c r="A124" s="164" t="s">
        <v>51</v>
      </c>
      <c r="B124" s="166"/>
      <c r="C124" s="166"/>
      <c r="D124" s="167"/>
      <c r="E124" s="166"/>
      <c r="F124" s="166"/>
      <c r="G124" s="167"/>
      <c r="H124" s="166"/>
      <c r="I124" s="166"/>
      <c r="J124" s="168"/>
      <c r="K124" s="132"/>
    </row>
    <row r="125" spans="1:11" ht="29" x14ac:dyDescent="0.45">
      <c r="A125" s="144">
        <v>1</v>
      </c>
      <c r="B125" s="96"/>
      <c r="C125" s="163" t="s">
        <v>238</v>
      </c>
      <c r="D125" s="89">
        <v>1</v>
      </c>
      <c r="F125" s="163" t="s">
        <v>239</v>
      </c>
      <c r="G125" s="89">
        <v>1</v>
      </c>
      <c r="I125" s="163" t="s">
        <v>239</v>
      </c>
      <c r="J125" s="145">
        <v>1</v>
      </c>
      <c r="K125" s="132"/>
    </row>
    <row r="126" spans="1:11" ht="18.5" x14ac:dyDescent="0.45">
      <c r="A126" s="144">
        <v>2</v>
      </c>
      <c r="B126" s="96"/>
      <c r="C126" s="163" t="s">
        <v>240</v>
      </c>
      <c r="D126" s="89">
        <v>1</v>
      </c>
      <c r="F126" s="163" t="s">
        <v>241</v>
      </c>
      <c r="G126" s="89">
        <v>1</v>
      </c>
      <c r="I126" s="163" t="s">
        <v>241</v>
      </c>
      <c r="J126" s="145">
        <v>1</v>
      </c>
      <c r="K126" s="132"/>
    </row>
    <row r="127" spans="1:11" ht="29" x14ac:dyDescent="0.45">
      <c r="A127" s="144">
        <v>3</v>
      </c>
      <c r="B127" s="96"/>
      <c r="C127" s="163" t="s">
        <v>242</v>
      </c>
      <c r="D127" s="89">
        <v>1</v>
      </c>
      <c r="F127" s="163" t="s">
        <v>243</v>
      </c>
      <c r="G127" s="89">
        <v>1</v>
      </c>
      <c r="I127" s="163" t="s">
        <v>243</v>
      </c>
      <c r="J127" s="145">
        <v>1</v>
      </c>
      <c r="K127" s="132"/>
    </row>
    <row r="128" spans="1:11" ht="18.5" x14ac:dyDescent="0.45">
      <c r="A128" s="144">
        <v>4</v>
      </c>
      <c r="B128" s="96"/>
      <c r="C128" s="163" t="s">
        <v>244</v>
      </c>
      <c r="D128" s="89">
        <v>1</v>
      </c>
      <c r="F128" s="163" t="s">
        <v>245</v>
      </c>
      <c r="G128" s="89">
        <v>1</v>
      </c>
      <c r="I128" s="163" t="s">
        <v>245</v>
      </c>
      <c r="J128" s="145">
        <v>1</v>
      </c>
      <c r="K128" s="132"/>
    </row>
    <row r="129" spans="1:11" ht="29" x14ac:dyDescent="0.45">
      <c r="A129" s="144">
        <v>5</v>
      </c>
      <c r="B129" s="96"/>
      <c r="C129" s="163" t="s">
        <v>246</v>
      </c>
      <c r="D129" s="89">
        <v>1</v>
      </c>
      <c r="F129" s="163" t="s">
        <v>247</v>
      </c>
      <c r="G129" s="89">
        <v>1</v>
      </c>
      <c r="I129" s="163" t="s">
        <v>247</v>
      </c>
      <c r="J129" s="145">
        <v>1</v>
      </c>
      <c r="K129" s="132"/>
    </row>
    <row r="130" spans="1:11" ht="18.5" x14ac:dyDescent="0.45">
      <c r="A130" s="144">
        <v>6</v>
      </c>
      <c r="B130" s="96"/>
      <c r="C130" s="163" t="s">
        <v>248</v>
      </c>
      <c r="D130" s="89">
        <v>1</v>
      </c>
      <c r="F130" s="163" t="s">
        <v>249</v>
      </c>
      <c r="G130" s="89">
        <v>1</v>
      </c>
      <c r="I130" s="163" t="s">
        <v>249</v>
      </c>
      <c r="J130" s="145">
        <v>1</v>
      </c>
      <c r="K130" s="132"/>
    </row>
    <row r="131" spans="1:11" ht="29" x14ac:dyDescent="0.45">
      <c r="A131" s="144">
        <v>7</v>
      </c>
      <c r="B131" s="96"/>
      <c r="C131" s="163" t="s">
        <v>250</v>
      </c>
      <c r="D131" s="89">
        <v>1</v>
      </c>
      <c r="F131" s="163" t="s">
        <v>251</v>
      </c>
      <c r="G131" s="89">
        <v>1</v>
      </c>
      <c r="I131" s="163" t="s">
        <v>251</v>
      </c>
      <c r="J131" s="145">
        <v>1</v>
      </c>
      <c r="K131" s="132"/>
    </row>
    <row r="132" spans="1:11" ht="18.5" x14ac:dyDescent="0.45">
      <c r="A132" s="144">
        <v>8</v>
      </c>
      <c r="B132" s="96"/>
      <c r="C132" s="163" t="s">
        <v>252</v>
      </c>
      <c r="D132" s="89">
        <v>1</v>
      </c>
      <c r="F132" s="163" t="s">
        <v>253</v>
      </c>
      <c r="G132" s="89">
        <v>1</v>
      </c>
      <c r="I132" s="163" t="s">
        <v>253</v>
      </c>
      <c r="J132" s="145">
        <v>1</v>
      </c>
      <c r="K132" s="132"/>
    </row>
    <row r="133" spans="1:11" ht="18.5" x14ac:dyDescent="0.45">
      <c r="A133" s="144">
        <v>9</v>
      </c>
      <c r="B133" s="96"/>
      <c r="C133" s="163" t="s">
        <v>254</v>
      </c>
      <c r="D133" s="89">
        <v>1</v>
      </c>
      <c r="F133" s="163" t="s">
        <v>255</v>
      </c>
      <c r="G133" s="89">
        <v>1</v>
      </c>
      <c r="I133" s="163" t="s">
        <v>255</v>
      </c>
      <c r="J133" s="145">
        <v>1</v>
      </c>
      <c r="K133" s="132"/>
    </row>
    <row r="134" spans="1:11" ht="18.5" x14ac:dyDescent="0.45">
      <c r="A134" s="144">
        <v>10</v>
      </c>
      <c r="B134" s="96"/>
      <c r="C134" s="163" t="s">
        <v>256</v>
      </c>
      <c r="D134" s="89">
        <v>1</v>
      </c>
      <c r="F134" s="163" t="s">
        <v>257</v>
      </c>
      <c r="G134" s="89">
        <v>1</v>
      </c>
      <c r="I134" s="163" t="s">
        <v>257</v>
      </c>
      <c r="J134" s="145">
        <v>1</v>
      </c>
      <c r="K134" s="132"/>
    </row>
    <row r="135" spans="1:11" ht="58" x14ac:dyDescent="0.45">
      <c r="A135" s="144">
        <v>11</v>
      </c>
      <c r="B135" s="96"/>
      <c r="C135" s="163" t="s">
        <v>258</v>
      </c>
      <c r="D135" s="89">
        <v>1</v>
      </c>
      <c r="F135" s="163" t="s">
        <v>259</v>
      </c>
      <c r="G135" s="89">
        <v>1</v>
      </c>
      <c r="I135" s="163" t="s">
        <v>259</v>
      </c>
      <c r="J135" s="145">
        <v>1</v>
      </c>
      <c r="K135" s="132"/>
    </row>
    <row r="136" spans="1:11" ht="18.5" x14ac:dyDescent="0.45">
      <c r="A136" s="144">
        <v>12</v>
      </c>
      <c r="B136" s="96"/>
      <c r="C136" s="163" t="s">
        <v>260</v>
      </c>
      <c r="D136" s="89">
        <v>1</v>
      </c>
      <c r="F136" s="163" t="s">
        <v>261</v>
      </c>
      <c r="G136" s="89">
        <v>1</v>
      </c>
      <c r="I136" s="163" t="s">
        <v>261</v>
      </c>
      <c r="J136" s="145">
        <v>1</v>
      </c>
      <c r="K136" s="132"/>
    </row>
    <row r="137" spans="1:11" ht="29" x14ac:dyDescent="0.45">
      <c r="A137" s="144">
        <v>13</v>
      </c>
      <c r="B137" s="96"/>
      <c r="C137" s="163" t="s">
        <v>262</v>
      </c>
      <c r="D137" s="89">
        <v>1</v>
      </c>
      <c r="F137" s="163" t="s">
        <v>263</v>
      </c>
      <c r="G137" s="89">
        <v>1</v>
      </c>
      <c r="I137" s="163" t="s">
        <v>263</v>
      </c>
      <c r="J137" s="145">
        <v>1</v>
      </c>
      <c r="K137" s="132"/>
    </row>
    <row r="138" spans="1:11" ht="18.5" x14ac:dyDescent="0.45">
      <c r="A138" s="144">
        <v>14</v>
      </c>
      <c r="B138" s="96"/>
      <c r="C138" s="163" t="s">
        <v>264</v>
      </c>
      <c r="D138" s="89">
        <v>1</v>
      </c>
      <c r="F138" s="163" t="s">
        <v>265</v>
      </c>
      <c r="G138" s="89">
        <v>1</v>
      </c>
      <c r="I138" s="163" t="s">
        <v>265</v>
      </c>
      <c r="J138" s="145">
        <v>1</v>
      </c>
      <c r="K138" s="132"/>
    </row>
    <row r="139" spans="1:11" ht="18.5" x14ac:dyDescent="0.45">
      <c r="A139" s="144">
        <v>15</v>
      </c>
      <c r="B139" s="96"/>
      <c r="C139" s="163" t="s">
        <v>266</v>
      </c>
      <c r="D139" s="89">
        <v>1</v>
      </c>
      <c r="F139" s="163" t="s">
        <v>267</v>
      </c>
      <c r="G139" s="89">
        <v>1</v>
      </c>
      <c r="I139" s="163" t="s">
        <v>267</v>
      </c>
      <c r="J139" s="145">
        <v>1</v>
      </c>
      <c r="K139" s="132"/>
    </row>
    <row r="140" spans="1:11" ht="18.5" x14ac:dyDescent="0.45">
      <c r="A140" s="144">
        <v>16</v>
      </c>
      <c r="B140" s="96"/>
      <c r="C140" s="163" t="s">
        <v>268</v>
      </c>
      <c r="D140" s="89">
        <v>1</v>
      </c>
      <c r="F140" s="163" t="s">
        <v>269</v>
      </c>
      <c r="G140" s="89">
        <v>1</v>
      </c>
      <c r="I140" s="163" t="s">
        <v>269</v>
      </c>
      <c r="J140" s="145">
        <v>1</v>
      </c>
      <c r="K140" s="132"/>
    </row>
    <row r="141" spans="1:11" ht="29" x14ac:dyDescent="0.45">
      <c r="A141" s="144">
        <v>17</v>
      </c>
      <c r="B141" s="96"/>
      <c r="C141" s="163" t="s">
        <v>270</v>
      </c>
      <c r="D141" s="89">
        <v>1</v>
      </c>
      <c r="F141" s="163" t="s">
        <v>271</v>
      </c>
      <c r="G141" s="89">
        <v>1</v>
      </c>
      <c r="I141" s="163" t="s">
        <v>271</v>
      </c>
      <c r="J141" s="145">
        <v>1</v>
      </c>
      <c r="K141" s="132"/>
    </row>
    <row r="142" spans="1:11" ht="18.5" x14ac:dyDescent="0.45">
      <c r="A142" s="144">
        <v>18</v>
      </c>
      <c r="B142" s="96"/>
      <c r="C142" s="163" t="s">
        <v>272</v>
      </c>
      <c r="D142" s="89">
        <v>1</v>
      </c>
      <c r="F142" s="163" t="s">
        <v>273</v>
      </c>
      <c r="G142" s="89">
        <v>1</v>
      </c>
      <c r="I142" s="163" t="s">
        <v>273</v>
      </c>
      <c r="J142" s="145">
        <v>1</v>
      </c>
      <c r="K142" s="132"/>
    </row>
    <row r="143" spans="1:11" ht="43.5" x14ac:dyDescent="0.45">
      <c r="A143" s="144">
        <v>19</v>
      </c>
      <c r="B143" s="96"/>
      <c r="C143" s="163" t="s">
        <v>274</v>
      </c>
      <c r="D143" s="89">
        <v>1</v>
      </c>
      <c r="F143" s="163" t="s">
        <v>275</v>
      </c>
      <c r="G143" s="89">
        <v>1</v>
      </c>
      <c r="I143" s="163" t="s">
        <v>275</v>
      </c>
      <c r="J143" s="145">
        <v>1</v>
      </c>
      <c r="K143" s="132"/>
    </row>
    <row r="144" spans="1:11" ht="58" x14ac:dyDescent="0.45">
      <c r="A144" s="144">
        <v>20</v>
      </c>
      <c r="B144" s="96"/>
      <c r="C144" s="163" t="s">
        <v>276</v>
      </c>
      <c r="D144" s="89">
        <v>1</v>
      </c>
      <c r="F144" s="163" t="s">
        <v>277</v>
      </c>
      <c r="G144" s="89">
        <v>1</v>
      </c>
      <c r="I144" s="163" t="s">
        <v>277</v>
      </c>
      <c r="J144" s="145">
        <v>1</v>
      </c>
      <c r="K144" s="132"/>
    </row>
    <row r="145" spans="1:11" ht="18.5" x14ac:dyDescent="0.45">
      <c r="A145" s="144">
        <v>21</v>
      </c>
      <c r="B145" s="96"/>
      <c r="C145" s="163" t="s">
        <v>278</v>
      </c>
      <c r="D145" s="89">
        <v>1</v>
      </c>
      <c r="F145" s="163" t="s">
        <v>279</v>
      </c>
      <c r="G145" s="89">
        <v>1</v>
      </c>
      <c r="I145" s="163" t="s">
        <v>279</v>
      </c>
      <c r="J145" s="145">
        <v>1</v>
      </c>
      <c r="K145" s="132"/>
    </row>
    <row r="146" spans="1:11" ht="29" x14ac:dyDescent="0.45">
      <c r="A146" s="144">
        <v>22</v>
      </c>
      <c r="B146" s="96"/>
      <c r="C146" s="163" t="s">
        <v>280</v>
      </c>
      <c r="D146" s="89">
        <v>1</v>
      </c>
      <c r="F146" s="163" t="s">
        <v>281</v>
      </c>
      <c r="G146" s="89">
        <v>1</v>
      </c>
      <c r="I146" s="163" t="s">
        <v>281</v>
      </c>
      <c r="J146" s="145">
        <v>1</v>
      </c>
      <c r="K146" s="132"/>
    </row>
    <row r="147" spans="1:11" ht="29" x14ac:dyDescent="0.45">
      <c r="A147" s="144">
        <v>23</v>
      </c>
      <c r="B147" s="96"/>
      <c r="C147" s="163" t="s">
        <v>282</v>
      </c>
      <c r="D147" s="89">
        <v>1</v>
      </c>
      <c r="F147" s="163" t="s">
        <v>283</v>
      </c>
      <c r="G147" s="89">
        <v>1</v>
      </c>
      <c r="I147" s="163" t="s">
        <v>283</v>
      </c>
      <c r="J147" s="145">
        <v>1</v>
      </c>
      <c r="K147" s="132"/>
    </row>
    <row r="148" spans="1:11" ht="58" x14ac:dyDescent="0.45">
      <c r="A148" s="144">
        <v>24</v>
      </c>
      <c r="B148" s="96"/>
      <c r="C148" s="163" t="s">
        <v>143</v>
      </c>
      <c r="D148" s="89">
        <v>1</v>
      </c>
      <c r="F148" s="163" t="s">
        <v>144</v>
      </c>
      <c r="G148" s="89">
        <v>1</v>
      </c>
      <c r="I148" s="163" t="s">
        <v>144</v>
      </c>
      <c r="J148" s="145">
        <v>1</v>
      </c>
      <c r="K148" s="132"/>
    </row>
    <row r="149" spans="1:11" ht="18.5" x14ac:dyDescent="0.45">
      <c r="A149" s="144">
        <v>25</v>
      </c>
      <c r="B149" s="96"/>
      <c r="C149" s="163" t="s">
        <v>284</v>
      </c>
      <c r="D149" s="89">
        <v>1</v>
      </c>
      <c r="F149" s="163" t="s">
        <v>285</v>
      </c>
      <c r="G149" s="89">
        <v>1</v>
      </c>
      <c r="I149" s="163" t="s">
        <v>285</v>
      </c>
      <c r="J149" s="145">
        <v>1</v>
      </c>
      <c r="K149" s="132"/>
    </row>
    <row r="150" spans="1:11" ht="29" x14ac:dyDescent="0.45">
      <c r="A150" s="144">
        <v>26</v>
      </c>
      <c r="B150" s="96"/>
      <c r="C150" s="163" t="s">
        <v>286</v>
      </c>
      <c r="D150" s="89">
        <v>1</v>
      </c>
      <c r="F150" s="163" t="s">
        <v>287</v>
      </c>
      <c r="G150" s="89">
        <v>1</v>
      </c>
      <c r="I150" s="163" t="s">
        <v>287</v>
      </c>
      <c r="J150" s="145">
        <v>1</v>
      </c>
      <c r="K150" s="132"/>
    </row>
    <row r="151" spans="1:11" ht="18.5" x14ac:dyDescent="0.45">
      <c r="A151" s="144">
        <v>27</v>
      </c>
      <c r="B151" s="96"/>
      <c r="C151" s="163" t="s">
        <v>288</v>
      </c>
      <c r="D151" s="89">
        <v>1</v>
      </c>
      <c r="F151" s="163" t="s">
        <v>289</v>
      </c>
      <c r="G151" s="89">
        <v>1</v>
      </c>
      <c r="I151" s="163" t="s">
        <v>289</v>
      </c>
      <c r="J151" s="145">
        <v>1</v>
      </c>
      <c r="K151" s="132"/>
    </row>
    <row r="152" spans="1:11" ht="18.5" x14ac:dyDescent="0.45">
      <c r="A152" s="144">
        <v>29</v>
      </c>
      <c r="B152" s="96"/>
      <c r="C152" s="79"/>
      <c r="F152" s="79"/>
      <c r="I152" s="79"/>
      <c r="J152" s="145"/>
      <c r="K152" s="132"/>
    </row>
    <row r="153" spans="1:11" ht="18.5" x14ac:dyDescent="0.45">
      <c r="A153" s="144">
        <v>30</v>
      </c>
      <c r="B153" s="96"/>
      <c r="C153" s="79"/>
      <c r="F153" s="79"/>
      <c r="I153" s="79"/>
      <c r="J153" s="145"/>
      <c r="K153" s="132"/>
    </row>
    <row r="154" spans="1:11" ht="18.5" x14ac:dyDescent="0.45">
      <c r="A154" s="144"/>
      <c r="B154" s="87" t="s">
        <v>116</v>
      </c>
      <c r="C154" s="99" t="s">
        <v>8</v>
      </c>
      <c r="D154" s="90">
        <f>SUM(D125:D153)</f>
        <v>27</v>
      </c>
      <c r="F154" s="99" t="s">
        <v>8</v>
      </c>
      <c r="G154" s="90">
        <f>SUM(G125:G153)</f>
        <v>27</v>
      </c>
      <c r="I154" s="99" t="s">
        <v>8</v>
      </c>
      <c r="J154" s="150">
        <f>SUM(J125:J153)</f>
        <v>27</v>
      </c>
      <c r="K154" s="132"/>
    </row>
    <row r="155" spans="1:11" ht="18.5" x14ac:dyDescent="0.45">
      <c r="A155" s="144"/>
      <c r="B155" s="87" t="s">
        <v>117</v>
      </c>
      <c r="C155" s="99" t="s">
        <v>12</v>
      </c>
      <c r="D155" s="90">
        <f>COUNT(D125:D153)</f>
        <v>27</v>
      </c>
      <c r="F155" s="99" t="s">
        <v>12</v>
      </c>
      <c r="G155" s="90">
        <f>COUNT(G125:G153)</f>
        <v>27</v>
      </c>
      <c r="I155" s="99" t="s">
        <v>12</v>
      </c>
      <c r="J155" s="150">
        <f>COUNT(J125:J153)</f>
        <v>27</v>
      </c>
      <c r="K155" s="132"/>
    </row>
    <row r="156" spans="1:11" ht="18.5" x14ac:dyDescent="0.35">
      <c r="A156" s="144"/>
      <c r="B156" s="87"/>
      <c r="C156" s="88"/>
      <c r="D156" s="91"/>
      <c r="F156" s="88"/>
      <c r="G156" s="91"/>
      <c r="I156" s="88"/>
      <c r="J156" s="151"/>
      <c r="K156" s="132"/>
    </row>
    <row r="157" spans="1:11" ht="18.5" x14ac:dyDescent="0.45">
      <c r="A157" s="144"/>
      <c r="B157" s="82"/>
      <c r="J157" s="145"/>
      <c r="K157" s="132"/>
    </row>
    <row r="158" spans="1:11" ht="23.5" x14ac:dyDescent="0.55000000000000004">
      <c r="A158" s="164" t="s">
        <v>52</v>
      </c>
      <c r="B158" s="166"/>
      <c r="C158" s="166"/>
      <c r="D158" s="167"/>
      <c r="E158" s="166"/>
      <c r="F158" s="166"/>
      <c r="G158" s="167"/>
      <c r="H158" s="166"/>
      <c r="I158" s="166"/>
      <c r="J158" s="168"/>
      <c r="K158" s="132"/>
    </row>
    <row r="159" spans="1:11" ht="29" x14ac:dyDescent="0.45">
      <c r="A159" s="144">
        <v>1</v>
      </c>
      <c r="B159" s="96"/>
      <c r="C159" s="163" t="s">
        <v>290</v>
      </c>
      <c r="D159" s="89">
        <v>1</v>
      </c>
      <c r="F159" s="163" t="s">
        <v>291</v>
      </c>
      <c r="G159" s="89">
        <v>1</v>
      </c>
      <c r="I159" s="163" t="s">
        <v>291</v>
      </c>
      <c r="J159" s="145">
        <v>1</v>
      </c>
      <c r="K159" s="132"/>
    </row>
    <row r="160" spans="1:11" ht="29" x14ac:dyDescent="0.45">
      <c r="A160" s="144">
        <v>2</v>
      </c>
      <c r="B160" s="96"/>
      <c r="C160" s="163" t="s">
        <v>292</v>
      </c>
      <c r="D160" s="89">
        <v>1</v>
      </c>
      <c r="F160" s="163" t="s">
        <v>293</v>
      </c>
      <c r="G160" s="89">
        <v>1</v>
      </c>
      <c r="I160" s="163" t="s">
        <v>293</v>
      </c>
      <c r="J160" s="145">
        <v>1</v>
      </c>
      <c r="K160" s="132"/>
    </row>
    <row r="161" spans="1:11" ht="29" x14ac:dyDescent="0.45">
      <c r="A161" s="144">
        <v>3</v>
      </c>
      <c r="B161" s="96"/>
      <c r="C161" s="163" t="s">
        <v>294</v>
      </c>
      <c r="D161" s="89">
        <v>1</v>
      </c>
      <c r="F161" s="163" t="s">
        <v>295</v>
      </c>
      <c r="G161" s="89">
        <v>1</v>
      </c>
      <c r="I161" s="163" t="s">
        <v>295</v>
      </c>
      <c r="J161" s="145">
        <v>1</v>
      </c>
      <c r="K161" s="132"/>
    </row>
    <row r="162" spans="1:11" ht="43.5" x14ac:dyDescent="0.45">
      <c r="A162" s="144">
        <v>4</v>
      </c>
      <c r="B162" s="96"/>
      <c r="C162" s="163" t="s">
        <v>296</v>
      </c>
      <c r="D162" s="89">
        <v>1</v>
      </c>
      <c r="F162" s="163" t="s">
        <v>297</v>
      </c>
      <c r="G162" s="89">
        <v>1</v>
      </c>
      <c r="I162" s="163" t="s">
        <v>297</v>
      </c>
      <c r="J162" s="145">
        <v>1</v>
      </c>
      <c r="K162" s="132"/>
    </row>
    <row r="163" spans="1:11" ht="29" x14ac:dyDescent="0.45">
      <c r="A163" s="144">
        <v>5</v>
      </c>
      <c r="B163" s="96"/>
      <c r="C163" s="163" t="s">
        <v>298</v>
      </c>
      <c r="D163" s="89">
        <v>1</v>
      </c>
      <c r="F163" s="163" t="s">
        <v>299</v>
      </c>
      <c r="G163" s="89">
        <v>1</v>
      </c>
      <c r="I163" s="163" t="s">
        <v>299</v>
      </c>
      <c r="J163" s="145">
        <v>1</v>
      </c>
      <c r="K163" s="132"/>
    </row>
    <row r="164" spans="1:11" ht="29" x14ac:dyDescent="0.45">
      <c r="A164" s="144">
        <v>6</v>
      </c>
      <c r="B164" s="96"/>
      <c r="C164" s="163" t="s">
        <v>300</v>
      </c>
      <c r="D164" s="89">
        <v>1</v>
      </c>
      <c r="F164" s="163" t="s">
        <v>301</v>
      </c>
      <c r="G164" s="89">
        <v>1</v>
      </c>
      <c r="I164" s="163" t="s">
        <v>301</v>
      </c>
      <c r="J164" s="145">
        <v>1</v>
      </c>
      <c r="K164" s="132"/>
    </row>
    <row r="165" spans="1:11" ht="58" x14ac:dyDescent="0.45">
      <c r="A165" s="144">
        <v>7</v>
      </c>
      <c r="B165" s="96"/>
      <c r="C165" s="163" t="s">
        <v>302</v>
      </c>
      <c r="D165" s="89">
        <v>1</v>
      </c>
      <c r="F165" s="163" t="s">
        <v>303</v>
      </c>
      <c r="G165" s="89">
        <v>1</v>
      </c>
      <c r="I165" s="163" t="s">
        <v>303</v>
      </c>
      <c r="J165" s="145">
        <v>1</v>
      </c>
      <c r="K165" s="132"/>
    </row>
    <row r="166" spans="1:11" ht="18.5" x14ac:dyDescent="0.45">
      <c r="A166" s="144">
        <v>8</v>
      </c>
      <c r="B166" s="96"/>
      <c r="C166" s="163" t="s">
        <v>304</v>
      </c>
      <c r="D166" s="89">
        <v>1</v>
      </c>
      <c r="F166" s="163" t="s">
        <v>305</v>
      </c>
      <c r="G166" s="89">
        <v>1</v>
      </c>
      <c r="I166" s="163" t="s">
        <v>305</v>
      </c>
      <c r="J166" s="145">
        <v>1</v>
      </c>
      <c r="K166" s="132"/>
    </row>
    <row r="167" spans="1:11" ht="18.5" x14ac:dyDescent="0.45">
      <c r="A167" s="144">
        <v>9</v>
      </c>
      <c r="B167" s="96"/>
      <c r="C167" s="79"/>
      <c r="F167" s="79"/>
      <c r="I167" s="79"/>
      <c r="J167" s="145"/>
      <c r="K167" s="132"/>
    </row>
    <row r="168" spans="1:11" ht="18.5" x14ac:dyDescent="0.45">
      <c r="A168" s="144">
        <v>10</v>
      </c>
      <c r="B168" s="96"/>
      <c r="C168" s="79"/>
      <c r="F168" s="79"/>
      <c r="I168" s="79"/>
      <c r="J168" s="145"/>
      <c r="K168" s="132"/>
    </row>
    <row r="169" spans="1:11" ht="18.5" x14ac:dyDescent="0.45">
      <c r="A169" s="144"/>
      <c r="B169" s="87" t="s">
        <v>116</v>
      </c>
      <c r="C169" s="99" t="s">
        <v>8</v>
      </c>
      <c r="D169" s="90">
        <f>SUM(D159:D168)</f>
        <v>8</v>
      </c>
      <c r="F169" s="99" t="s">
        <v>8</v>
      </c>
      <c r="G169" s="90">
        <f>SUM(G159:G168)</f>
        <v>8</v>
      </c>
      <c r="I169" s="99" t="s">
        <v>8</v>
      </c>
      <c r="J169" s="150">
        <f>SUM(J159:J168)</f>
        <v>8</v>
      </c>
      <c r="K169" s="132"/>
    </row>
    <row r="170" spans="1:11" ht="18.5" x14ac:dyDescent="0.45">
      <c r="A170" s="144"/>
      <c r="B170" s="87" t="s">
        <v>117</v>
      </c>
      <c r="C170" s="99" t="s">
        <v>12</v>
      </c>
      <c r="D170" s="90">
        <f>COUNT(D159:D168)</f>
        <v>8</v>
      </c>
      <c r="F170" s="99" t="s">
        <v>12</v>
      </c>
      <c r="G170" s="90">
        <f>COUNT(G159:G168)</f>
        <v>8</v>
      </c>
      <c r="I170" s="99" t="s">
        <v>12</v>
      </c>
      <c r="J170" s="150">
        <f>COUNT(J159:J168)</f>
        <v>8</v>
      </c>
      <c r="K170" s="132"/>
    </row>
    <row r="171" spans="1:11" ht="18.5" x14ac:dyDescent="0.35">
      <c r="A171" s="144"/>
      <c r="B171" s="87"/>
      <c r="C171" s="88"/>
      <c r="D171" s="91"/>
      <c r="F171" s="88"/>
      <c r="G171" s="91"/>
      <c r="I171" s="88"/>
      <c r="J171" s="151"/>
      <c r="K171" s="132"/>
    </row>
    <row r="172" spans="1:11" ht="18.5" x14ac:dyDescent="0.45">
      <c r="A172" s="144"/>
      <c r="B172" s="82"/>
      <c r="J172" s="145"/>
      <c r="K172" s="132"/>
    </row>
    <row r="173" spans="1:11" ht="23.5" x14ac:dyDescent="0.55000000000000004">
      <c r="A173" s="164" t="s">
        <v>53</v>
      </c>
      <c r="B173" s="166"/>
      <c r="C173" s="166"/>
      <c r="D173" s="167"/>
      <c r="E173" s="166"/>
      <c r="F173" s="166"/>
      <c r="G173" s="167"/>
      <c r="H173" s="166"/>
      <c r="I173" s="166"/>
      <c r="J173" s="168"/>
      <c r="K173" s="132"/>
    </row>
    <row r="174" spans="1:11" ht="29" x14ac:dyDescent="0.45">
      <c r="A174" s="144">
        <v>1</v>
      </c>
      <c r="B174" s="96"/>
      <c r="C174" s="163" t="s">
        <v>306</v>
      </c>
      <c r="D174" s="145">
        <v>1</v>
      </c>
      <c r="F174" s="163" t="s">
        <v>306</v>
      </c>
      <c r="G174" s="145">
        <v>1</v>
      </c>
      <c r="I174" s="163" t="s">
        <v>306</v>
      </c>
      <c r="J174" s="145">
        <v>1</v>
      </c>
      <c r="K174" s="132"/>
    </row>
    <row r="175" spans="1:11" ht="29" x14ac:dyDescent="0.45">
      <c r="A175" s="144">
        <v>2</v>
      </c>
      <c r="B175" s="96"/>
      <c r="C175" s="163" t="s">
        <v>307</v>
      </c>
      <c r="D175" s="145">
        <v>1</v>
      </c>
      <c r="F175" s="163" t="s">
        <v>308</v>
      </c>
      <c r="G175" s="145">
        <v>1</v>
      </c>
      <c r="I175" s="163" t="s">
        <v>308</v>
      </c>
      <c r="J175" s="145">
        <v>1</v>
      </c>
      <c r="K175" s="132"/>
    </row>
    <row r="176" spans="1:11" ht="43.5" x14ac:dyDescent="0.45">
      <c r="A176" s="144">
        <v>3</v>
      </c>
      <c r="B176" s="96"/>
      <c r="C176" s="163" t="s">
        <v>309</v>
      </c>
      <c r="D176" s="145">
        <v>1</v>
      </c>
      <c r="F176" s="163" t="s">
        <v>310</v>
      </c>
      <c r="G176" s="145">
        <v>1</v>
      </c>
      <c r="I176" s="163" t="s">
        <v>310</v>
      </c>
      <c r="J176" s="145">
        <v>1</v>
      </c>
      <c r="K176" s="132"/>
    </row>
    <row r="177" spans="1:11" ht="29" x14ac:dyDescent="0.45">
      <c r="A177" s="144">
        <v>4</v>
      </c>
      <c r="B177" s="96"/>
      <c r="C177" s="163" t="s">
        <v>311</v>
      </c>
      <c r="D177" s="145">
        <v>1</v>
      </c>
      <c r="F177" s="163" t="s">
        <v>312</v>
      </c>
      <c r="G177" s="145">
        <v>1</v>
      </c>
      <c r="I177" s="163" t="s">
        <v>312</v>
      </c>
      <c r="J177" s="145">
        <v>1</v>
      </c>
      <c r="K177" s="132"/>
    </row>
    <row r="178" spans="1:11" ht="43.5" x14ac:dyDescent="0.45">
      <c r="A178" s="144">
        <v>5</v>
      </c>
      <c r="B178" s="96"/>
      <c r="C178" s="163" t="s">
        <v>313</v>
      </c>
      <c r="D178" s="145">
        <v>1</v>
      </c>
      <c r="F178" s="163" t="s">
        <v>314</v>
      </c>
      <c r="G178" s="145">
        <v>1</v>
      </c>
      <c r="I178" s="163" t="s">
        <v>314</v>
      </c>
      <c r="J178" s="145">
        <v>1</v>
      </c>
      <c r="K178" s="132"/>
    </row>
    <row r="179" spans="1:11" ht="18.5" x14ac:dyDescent="0.45">
      <c r="A179" s="144">
        <v>6</v>
      </c>
      <c r="B179" s="96"/>
      <c r="C179" s="163" t="s">
        <v>315</v>
      </c>
      <c r="D179" s="145">
        <v>1</v>
      </c>
      <c r="F179" s="163" t="s">
        <v>316</v>
      </c>
      <c r="G179" s="145">
        <v>1</v>
      </c>
      <c r="I179" s="163" t="s">
        <v>316</v>
      </c>
      <c r="J179" s="145">
        <v>1</v>
      </c>
      <c r="K179" s="132"/>
    </row>
    <row r="180" spans="1:11" ht="18.5" x14ac:dyDescent="0.45">
      <c r="A180" s="144">
        <v>7</v>
      </c>
      <c r="B180" s="96"/>
      <c r="C180" s="163" t="s">
        <v>317</v>
      </c>
      <c r="D180" s="145">
        <v>1</v>
      </c>
      <c r="F180" s="163" t="s">
        <v>318</v>
      </c>
      <c r="G180" s="145">
        <v>1</v>
      </c>
      <c r="I180" s="163" t="s">
        <v>318</v>
      </c>
      <c r="J180" s="145">
        <v>1</v>
      </c>
      <c r="K180" s="132"/>
    </row>
    <row r="181" spans="1:11" ht="18.5" x14ac:dyDescent="0.45">
      <c r="A181" s="144">
        <v>8</v>
      </c>
      <c r="B181" s="96"/>
      <c r="C181" s="163" t="s">
        <v>319</v>
      </c>
      <c r="D181" s="145">
        <v>1</v>
      </c>
      <c r="F181" s="163" t="s">
        <v>320</v>
      </c>
      <c r="G181" s="145">
        <v>1</v>
      </c>
      <c r="I181" s="163" t="s">
        <v>320</v>
      </c>
      <c r="J181" s="145">
        <v>1</v>
      </c>
      <c r="K181" s="132"/>
    </row>
    <row r="182" spans="1:11" ht="29" x14ac:dyDescent="0.45">
      <c r="A182" s="144">
        <v>9</v>
      </c>
      <c r="B182" s="96"/>
      <c r="C182" s="163" t="s">
        <v>321</v>
      </c>
      <c r="D182" s="145">
        <v>1</v>
      </c>
      <c r="F182" s="163" t="s">
        <v>322</v>
      </c>
      <c r="G182" s="145">
        <v>1</v>
      </c>
      <c r="I182" s="163" t="s">
        <v>322</v>
      </c>
      <c r="J182" s="145">
        <v>1</v>
      </c>
      <c r="K182" s="132"/>
    </row>
    <row r="183" spans="1:11" ht="29" x14ac:dyDescent="0.45">
      <c r="A183" s="144">
        <v>10</v>
      </c>
      <c r="B183" s="96"/>
      <c r="C183" s="163" t="s">
        <v>323</v>
      </c>
      <c r="D183" s="145">
        <v>1</v>
      </c>
      <c r="F183" s="163" t="s">
        <v>324</v>
      </c>
      <c r="G183" s="145">
        <v>1</v>
      </c>
      <c r="I183" s="163" t="s">
        <v>324</v>
      </c>
      <c r="J183" s="145">
        <v>1</v>
      </c>
      <c r="K183" s="132"/>
    </row>
    <row r="184" spans="1:11" ht="18.5" x14ac:dyDescent="0.45">
      <c r="A184" s="144">
        <v>15</v>
      </c>
      <c r="B184" s="96"/>
      <c r="C184" s="79"/>
      <c r="F184" s="79"/>
      <c r="I184" s="79"/>
      <c r="J184" s="145"/>
      <c r="K184" s="132"/>
    </row>
    <row r="185" spans="1:11" ht="18.5" x14ac:dyDescent="0.45">
      <c r="A185" s="144">
        <v>16</v>
      </c>
      <c r="B185" s="96"/>
      <c r="C185" s="79"/>
      <c r="F185" s="79"/>
      <c r="I185" s="79"/>
      <c r="J185" s="145"/>
      <c r="K185" s="132"/>
    </row>
    <row r="186" spans="1:11" ht="18.5" x14ac:dyDescent="0.45">
      <c r="A186" s="144"/>
      <c r="B186" s="87" t="s">
        <v>116</v>
      </c>
      <c r="C186" s="99" t="s">
        <v>8</v>
      </c>
      <c r="D186" s="90">
        <f>SUM(D174:D185)</f>
        <v>10</v>
      </c>
      <c r="F186" s="99" t="s">
        <v>8</v>
      </c>
      <c r="G186" s="90">
        <f>SUM(G174:G185)</f>
        <v>10</v>
      </c>
      <c r="I186" s="99" t="s">
        <v>8</v>
      </c>
      <c r="J186" s="150">
        <f>SUM(J174:J185)</f>
        <v>10</v>
      </c>
      <c r="K186" s="132"/>
    </row>
    <row r="187" spans="1:11" ht="18.5" x14ac:dyDescent="0.45">
      <c r="A187" s="144"/>
      <c r="B187" s="87" t="s">
        <v>117</v>
      </c>
      <c r="C187" s="99" t="s">
        <v>12</v>
      </c>
      <c r="D187" s="90">
        <f>COUNT(D174:D185)</f>
        <v>10</v>
      </c>
      <c r="F187" s="99" t="s">
        <v>12</v>
      </c>
      <c r="G187" s="90">
        <f>COUNT(G174:G185)</f>
        <v>10</v>
      </c>
      <c r="I187" s="99" t="s">
        <v>12</v>
      </c>
      <c r="J187" s="150">
        <f>COUNT(J174:J185)</f>
        <v>10</v>
      </c>
      <c r="K187" s="132"/>
    </row>
    <row r="188" spans="1:11" ht="18.5" x14ac:dyDescent="0.35">
      <c r="A188" s="144"/>
      <c r="B188" s="87"/>
      <c r="C188" s="88"/>
      <c r="D188" s="91"/>
      <c r="F188" s="88"/>
      <c r="G188" s="91"/>
      <c r="I188" s="88"/>
      <c r="J188" s="151"/>
      <c r="K188" s="132"/>
    </row>
    <row r="189" spans="1:11" ht="18.5" x14ac:dyDescent="0.45">
      <c r="A189" s="144"/>
      <c r="B189" s="82"/>
      <c r="J189" s="145"/>
      <c r="K189" s="132"/>
    </row>
    <row r="190" spans="1:11" ht="23.5" x14ac:dyDescent="0.55000000000000004">
      <c r="A190" s="164" t="s">
        <v>54</v>
      </c>
      <c r="B190" s="166"/>
      <c r="C190" s="166"/>
      <c r="D190" s="167"/>
      <c r="E190" s="166"/>
      <c r="F190" s="166"/>
      <c r="G190" s="167"/>
      <c r="H190" s="166"/>
      <c r="I190" s="166"/>
      <c r="J190" s="168"/>
      <c r="K190" s="132"/>
    </row>
    <row r="191" spans="1:11" ht="29" x14ac:dyDescent="0.45">
      <c r="A191" s="144">
        <v>1</v>
      </c>
      <c r="B191" s="96"/>
      <c r="C191" s="163" t="s">
        <v>325</v>
      </c>
      <c r="D191" s="89">
        <v>1</v>
      </c>
      <c r="F191" s="163" t="s">
        <v>326</v>
      </c>
      <c r="G191" s="89">
        <v>1</v>
      </c>
      <c r="I191" s="163" t="s">
        <v>326</v>
      </c>
      <c r="J191" s="145">
        <v>1</v>
      </c>
      <c r="K191" s="132"/>
    </row>
    <row r="192" spans="1:11" ht="29" x14ac:dyDescent="0.45">
      <c r="A192" s="144"/>
      <c r="B192" s="96"/>
      <c r="C192" s="163" t="s">
        <v>327</v>
      </c>
      <c r="D192" s="89">
        <v>1</v>
      </c>
      <c r="F192" s="163" t="s">
        <v>328</v>
      </c>
      <c r="G192" s="89">
        <v>1</v>
      </c>
      <c r="I192" s="163" t="s">
        <v>328</v>
      </c>
      <c r="J192" s="145">
        <v>1</v>
      </c>
      <c r="K192" s="132"/>
    </row>
    <row r="193" spans="1:11" ht="18.5" x14ac:dyDescent="0.45">
      <c r="A193" s="144"/>
      <c r="B193" s="96"/>
      <c r="C193" s="163" t="s">
        <v>329</v>
      </c>
      <c r="D193" s="89">
        <v>1</v>
      </c>
      <c r="F193" s="163" t="s">
        <v>330</v>
      </c>
      <c r="G193" s="89">
        <v>1</v>
      </c>
      <c r="I193" s="163" t="s">
        <v>330</v>
      </c>
      <c r="J193" s="145">
        <v>1</v>
      </c>
      <c r="K193" s="132"/>
    </row>
    <row r="194" spans="1:11" ht="29" x14ac:dyDescent="0.45">
      <c r="A194" s="144"/>
      <c r="B194" s="96"/>
      <c r="C194" s="163" t="s">
        <v>331</v>
      </c>
      <c r="D194" s="89">
        <v>1</v>
      </c>
      <c r="F194" s="163" t="s">
        <v>332</v>
      </c>
      <c r="G194" s="89">
        <v>1</v>
      </c>
      <c r="I194" s="163" t="s">
        <v>332</v>
      </c>
      <c r="J194" s="145">
        <v>1</v>
      </c>
      <c r="K194" s="132"/>
    </row>
    <row r="195" spans="1:11" ht="29" x14ac:dyDescent="0.45">
      <c r="A195" s="144"/>
      <c r="B195" s="96"/>
      <c r="C195" s="163" t="s">
        <v>333</v>
      </c>
      <c r="D195" s="89">
        <v>1</v>
      </c>
      <c r="F195" s="163" t="s">
        <v>334</v>
      </c>
      <c r="G195" s="89">
        <v>1</v>
      </c>
      <c r="I195" s="163" t="s">
        <v>334</v>
      </c>
      <c r="J195" s="145">
        <v>1</v>
      </c>
      <c r="K195" s="132"/>
    </row>
    <row r="196" spans="1:11" ht="18.5" x14ac:dyDescent="0.45">
      <c r="A196" s="144">
        <v>2</v>
      </c>
      <c r="B196" s="96"/>
      <c r="C196" s="163" t="s">
        <v>335</v>
      </c>
      <c r="D196" s="89">
        <v>1</v>
      </c>
      <c r="F196" s="163" t="s">
        <v>336</v>
      </c>
      <c r="G196" s="89">
        <v>1</v>
      </c>
      <c r="I196" s="163" t="s">
        <v>336</v>
      </c>
      <c r="J196" s="145">
        <v>1</v>
      </c>
      <c r="K196" s="132"/>
    </row>
    <row r="197" spans="1:11" ht="18.5" x14ac:dyDescent="0.45">
      <c r="A197" s="144">
        <v>3</v>
      </c>
      <c r="B197" s="96"/>
      <c r="C197" s="163" t="s">
        <v>337</v>
      </c>
      <c r="D197" s="89">
        <v>1</v>
      </c>
      <c r="F197" s="163" t="s">
        <v>338</v>
      </c>
      <c r="G197" s="89">
        <v>1</v>
      </c>
      <c r="I197" s="163" t="s">
        <v>338</v>
      </c>
      <c r="J197" s="145">
        <v>1</v>
      </c>
      <c r="K197" s="132"/>
    </row>
    <row r="198" spans="1:11" ht="18.5" x14ac:dyDescent="0.45">
      <c r="A198" s="144">
        <v>5</v>
      </c>
      <c r="B198" s="96"/>
      <c r="C198" s="79"/>
      <c r="F198" s="79"/>
      <c r="I198" s="79"/>
      <c r="J198" s="145"/>
      <c r="K198" s="132"/>
    </row>
    <row r="199" spans="1:11" ht="18.5" x14ac:dyDescent="0.45">
      <c r="A199" s="144">
        <v>6</v>
      </c>
      <c r="B199" s="96"/>
      <c r="C199" s="79"/>
      <c r="F199" s="79"/>
      <c r="I199" s="79"/>
      <c r="J199" s="145"/>
      <c r="K199" s="132"/>
    </row>
    <row r="200" spans="1:11" ht="18.5" x14ac:dyDescent="0.45">
      <c r="A200" s="144"/>
      <c r="B200" s="87" t="s">
        <v>116</v>
      </c>
      <c r="C200" s="99" t="s">
        <v>8</v>
      </c>
      <c r="D200" s="90">
        <f>SUM(D191:D199)</f>
        <v>7</v>
      </c>
      <c r="F200" s="99" t="s">
        <v>8</v>
      </c>
      <c r="G200" s="90">
        <f>SUM(G191:G199)</f>
        <v>7</v>
      </c>
      <c r="I200" s="99" t="s">
        <v>8</v>
      </c>
      <c r="J200" s="150">
        <f>SUM(J191:J199)</f>
        <v>7</v>
      </c>
      <c r="K200" s="132"/>
    </row>
    <row r="201" spans="1:11" ht="18.5" x14ac:dyDescent="0.45">
      <c r="A201" s="144"/>
      <c r="B201" s="87" t="s">
        <v>117</v>
      </c>
      <c r="C201" s="99" t="s">
        <v>12</v>
      </c>
      <c r="D201" s="90">
        <f>COUNT(D191:D199)</f>
        <v>7</v>
      </c>
      <c r="F201" s="99" t="s">
        <v>12</v>
      </c>
      <c r="G201" s="90">
        <f>COUNT(G191:G199)</f>
        <v>7</v>
      </c>
      <c r="I201" s="99" t="s">
        <v>12</v>
      </c>
      <c r="J201" s="150">
        <f>COUNT(J191:J199)</f>
        <v>7</v>
      </c>
      <c r="K201" s="132"/>
    </row>
    <row r="202" spans="1:11" ht="18.5" x14ac:dyDescent="0.35">
      <c r="A202" s="144"/>
      <c r="B202" s="87"/>
      <c r="C202" s="88"/>
      <c r="D202" s="91"/>
      <c r="F202" s="88"/>
      <c r="G202" s="91"/>
      <c r="I202" s="88"/>
      <c r="J202" s="151"/>
      <c r="K202" s="132"/>
    </row>
    <row r="203" spans="1:11" ht="18.5" x14ac:dyDescent="0.45">
      <c r="A203" s="144"/>
      <c r="B203" s="82"/>
      <c r="J203" s="145"/>
      <c r="K203" s="132"/>
    </row>
    <row r="204" spans="1:11" ht="23.5" x14ac:dyDescent="0.55000000000000004">
      <c r="A204" s="164" t="s">
        <v>55</v>
      </c>
      <c r="B204" s="166"/>
      <c r="C204" s="166"/>
      <c r="D204" s="167"/>
      <c r="E204" s="166"/>
      <c r="F204" s="166"/>
      <c r="G204" s="167"/>
      <c r="H204" s="166"/>
      <c r="I204" s="166"/>
      <c r="J204" s="168"/>
      <c r="K204" s="132"/>
    </row>
    <row r="205" spans="1:11" ht="29" x14ac:dyDescent="0.45">
      <c r="A205" s="144">
        <v>1</v>
      </c>
      <c r="B205" s="96"/>
      <c r="C205" s="163" t="s">
        <v>339</v>
      </c>
      <c r="D205" s="89">
        <v>1</v>
      </c>
      <c r="F205" s="163" t="s">
        <v>340</v>
      </c>
      <c r="G205" s="89">
        <v>1</v>
      </c>
      <c r="I205" s="163" t="s">
        <v>340</v>
      </c>
      <c r="J205" s="145">
        <v>1</v>
      </c>
      <c r="K205" s="132"/>
    </row>
    <row r="206" spans="1:11" ht="29" x14ac:dyDescent="0.45">
      <c r="A206" s="144">
        <v>2</v>
      </c>
      <c r="B206" s="96"/>
      <c r="C206" s="163" t="s">
        <v>341</v>
      </c>
      <c r="D206" s="145">
        <v>1</v>
      </c>
      <c r="F206" s="163" t="s">
        <v>342</v>
      </c>
      <c r="G206" s="145">
        <v>1</v>
      </c>
      <c r="I206" s="163" t="s">
        <v>342</v>
      </c>
      <c r="J206" s="145">
        <v>1</v>
      </c>
      <c r="K206" s="132"/>
    </row>
    <row r="207" spans="1:11" ht="18.5" x14ac:dyDescent="0.45">
      <c r="A207" s="144">
        <v>3</v>
      </c>
      <c r="B207" s="96"/>
      <c r="C207" s="163" t="s">
        <v>343</v>
      </c>
      <c r="D207" s="145">
        <v>1</v>
      </c>
      <c r="F207" s="163" t="s">
        <v>344</v>
      </c>
      <c r="G207" s="145">
        <v>1</v>
      </c>
      <c r="I207" s="163" t="s">
        <v>344</v>
      </c>
      <c r="J207" s="145">
        <v>1</v>
      </c>
      <c r="K207" s="132"/>
    </row>
    <row r="208" spans="1:11" ht="18.5" x14ac:dyDescent="0.45">
      <c r="A208" s="144">
        <v>4</v>
      </c>
      <c r="B208" s="96"/>
      <c r="C208" s="163" t="s">
        <v>345</v>
      </c>
      <c r="D208" s="145">
        <v>1</v>
      </c>
      <c r="F208" s="163" t="s">
        <v>346</v>
      </c>
      <c r="G208" s="145">
        <v>1</v>
      </c>
      <c r="I208" s="163" t="s">
        <v>346</v>
      </c>
      <c r="J208" s="145">
        <v>1</v>
      </c>
      <c r="K208" s="132"/>
    </row>
    <row r="209" spans="1:11" ht="29" x14ac:dyDescent="0.45">
      <c r="A209" s="144">
        <v>5</v>
      </c>
      <c r="B209" s="96"/>
      <c r="C209" s="163" t="s">
        <v>347</v>
      </c>
      <c r="D209" s="145">
        <v>1</v>
      </c>
      <c r="F209" s="163" t="s">
        <v>348</v>
      </c>
      <c r="G209" s="145">
        <v>1</v>
      </c>
      <c r="I209" s="163" t="s">
        <v>348</v>
      </c>
      <c r="J209" s="145">
        <v>1</v>
      </c>
      <c r="K209" s="132"/>
    </row>
    <row r="210" spans="1:11" ht="18.5" x14ac:dyDescent="0.45">
      <c r="A210" s="144">
        <v>6</v>
      </c>
      <c r="B210" s="96"/>
      <c r="C210" s="163" t="s">
        <v>349</v>
      </c>
      <c r="D210" s="145">
        <v>1</v>
      </c>
      <c r="F210" s="163" t="s">
        <v>350</v>
      </c>
      <c r="G210" s="145">
        <v>1</v>
      </c>
      <c r="I210" s="163" t="s">
        <v>350</v>
      </c>
      <c r="J210" s="145">
        <v>1</v>
      </c>
      <c r="K210" s="132"/>
    </row>
    <row r="211" spans="1:11" ht="18.5" x14ac:dyDescent="0.45">
      <c r="A211" s="144">
        <v>7</v>
      </c>
      <c r="B211" s="96"/>
      <c r="C211" s="163" t="s">
        <v>351</v>
      </c>
      <c r="D211" s="145">
        <v>1</v>
      </c>
      <c r="F211" s="163" t="s">
        <v>352</v>
      </c>
      <c r="G211" s="145">
        <v>1</v>
      </c>
      <c r="I211" s="163" t="s">
        <v>352</v>
      </c>
      <c r="J211" s="145">
        <v>1</v>
      </c>
      <c r="K211" s="132"/>
    </row>
    <row r="212" spans="1:11" ht="43.5" x14ac:dyDescent="0.45">
      <c r="A212" s="144">
        <v>8</v>
      </c>
      <c r="B212" s="96"/>
      <c r="C212" s="163" t="s">
        <v>353</v>
      </c>
      <c r="D212" s="145">
        <v>1</v>
      </c>
      <c r="F212" s="163" t="s">
        <v>354</v>
      </c>
      <c r="G212" s="145">
        <v>1</v>
      </c>
      <c r="I212" s="163" t="s">
        <v>354</v>
      </c>
      <c r="J212" s="145">
        <v>1</v>
      </c>
      <c r="K212" s="132"/>
    </row>
    <row r="213" spans="1:11" ht="18.5" x14ac:dyDescent="0.45">
      <c r="A213" s="144">
        <v>9</v>
      </c>
      <c r="B213" s="96"/>
      <c r="C213" s="163" t="s">
        <v>355</v>
      </c>
      <c r="D213" s="145">
        <v>1</v>
      </c>
      <c r="F213" s="163" t="s">
        <v>356</v>
      </c>
      <c r="G213" s="145">
        <v>1</v>
      </c>
      <c r="I213" s="163" t="s">
        <v>356</v>
      </c>
      <c r="J213" s="145">
        <v>1</v>
      </c>
      <c r="K213" s="132"/>
    </row>
    <row r="214" spans="1:11" ht="18.5" x14ac:dyDescent="0.45">
      <c r="A214" s="144">
        <v>10</v>
      </c>
      <c r="B214" s="96"/>
      <c r="C214" s="163" t="s">
        <v>357</v>
      </c>
      <c r="D214" s="145">
        <v>1</v>
      </c>
      <c r="F214" s="163" t="s">
        <v>358</v>
      </c>
      <c r="G214" s="145">
        <v>1</v>
      </c>
      <c r="I214" s="163" t="s">
        <v>358</v>
      </c>
      <c r="J214" s="145">
        <v>1</v>
      </c>
      <c r="K214" s="132"/>
    </row>
    <row r="215" spans="1:11" ht="43.5" x14ac:dyDescent="0.45">
      <c r="A215" s="144">
        <v>11</v>
      </c>
      <c r="B215" s="96"/>
      <c r="C215" s="163" t="s">
        <v>359</v>
      </c>
      <c r="D215" s="145">
        <v>1</v>
      </c>
      <c r="F215" s="163" t="s">
        <v>360</v>
      </c>
      <c r="G215" s="145">
        <v>1</v>
      </c>
      <c r="I215" s="163" t="s">
        <v>360</v>
      </c>
      <c r="J215" s="145">
        <v>1</v>
      </c>
      <c r="K215" s="132"/>
    </row>
    <row r="216" spans="1:11" ht="29" x14ac:dyDescent="0.45">
      <c r="A216" s="144">
        <v>12</v>
      </c>
      <c r="B216" s="96"/>
      <c r="C216" s="163" t="s">
        <v>361</v>
      </c>
      <c r="D216" s="145">
        <v>1</v>
      </c>
      <c r="F216" s="163" t="s">
        <v>362</v>
      </c>
      <c r="G216" s="145">
        <v>1</v>
      </c>
      <c r="I216" s="163" t="s">
        <v>362</v>
      </c>
      <c r="J216" s="145">
        <v>1</v>
      </c>
      <c r="K216" s="132"/>
    </row>
    <row r="217" spans="1:11" ht="18.5" x14ac:dyDescent="0.45">
      <c r="A217" s="144">
        <v>13</v>
      </c>
      <c r="B217" s="96"/>
      <c r="C217" s="79"/>
      <c r="D217" s="145"/>
      <c r="F217" s="79"/>
      <c r="G217" s="145"/>
      <c r="I217" s="79"/>
      <c r="J217" s="145"/>
      <c r="K217" s="132"/>
    </row>
    <row r="218" spans="1:11" ht="18.5" x14ac:dyDescent="0.45">
      <c r="A218" s="144">
        <v>14</v>
      </c>
      <c r="B218" s="96"/>
      <c r="C218" s="79"/>
      <c r="F218" s="79"/>
      <c r="I218" s="79"/>
      <c r="J218" s="145"/>
      <c r="K218" s="132"/>
    </row>
    <row r="219" spans="1:11" ht="18.5" x14ac:dyDescent="0.45">
      <c r="A219" s="144">
        <v>15</v>
      </c>
      <c r="B219" s="96"/>
      <c r="C219" s="79"/>
      <c r="F219" s="79"/>
      <c r="I219" s="79"/>
      <c r="J219" s="145"/>
      <c r="K219" s="132"/>
    </row>
    <row r="220" spans="1:11" ht="18.5" x14ac:dyDescent="0.45">
      <c r="A220" s="144">
        <v>16</v>
      </c>
      <c r="B220" s="96"/>
      <c r="C220" s="79"/>
      <c r="F220" s="79"/>
      <c r="I220" s="79"/>
      <c r="J220" s="145"/>
      <c r="K220" s="132"/>
    </row>
    <row r="221" spans="1:11" ht="18.5" x14ac:dyDescent="0.45">
      <c r="A221" s="144"/>
      <c r="B221" s="87" t="s">
        <v>116</v>
      </c>
      <c r="C221" s="99" t="s">
        <v>8</v>
      </c>
      <c r="D221" s="90">
        <f>SUM(D205:D220)</f>
        <v>12</v>
      </c>
      <c r="F221" s="99" t="s">
        <v>8</v>
      </c>
      <c r="G221" s="90">
        <f>SUM(G205:G220)</f>
        <v>12</v>
      </c>
      <c r="I221" s="99" t="s">
        <v>8</v>
      </c>
      <c r="J221" s="150">
        <f>SUM(J205:J220)</f>
        <v>12</v>
      </c>
      <c r="K221" s="132"/>
    </row>
    <row r="222" spans="1:11" ht="18.5" x14ac:dyDescent="0.45">
      <c r="A222" s="144"/>
      <c r="B222" s="87" t="s">
        <v>117</v>
      </c>
      <c r="C222" s="99" t="s">
        <v>12</v>
      </c>
      <c r="D222" s="90">
        <f>COUNT(D205:D220)</f>
        <v>12</v>
      </c>
      <c r="F222" s="99" t="s">
        <v>12</v>
      </c>
      <c r="G222" s="90">
        <f>COUNT(G205:G220)</f>
        <v>12</v>
      </c>
      <c r="I222" s="99" t="s">
        <v>12</v>
      </c>
      <c r="J222" s="150">
        <f>COUNT(J205:J220)</f>
        <v>12</v>
      </c>
      <c r="K222" s="132"/>
    </row>
    <row r="223" spans="1:11" ht="18.5" x14ac:dyDescent="0.35">
      <c r="A223" s="144"/>
      <c r="B223" s="87"/>
      <c r="C223" s="88"/>
      <c r="D223" s="91"/>
      <c r="F223" s="88"/>
      <c r="G223" s="91"/>
      <c r="I223" s="88"/>
      <c r="J223" s="151"/>
      <c r="K223" s="132"/>
    </row>
    <row r="224" spans="1:11" ht="18.5" x14ac:dyDescent="0.45">
      <c r="A224" s="144"/>
      <c r="B224" s="82"/>
      <c r="J224" s="145"/>
      <c r="K224" s="132"/>
    </row>
    <row r="225" spans="1:11" ht="23.5" x14ac:dyDescent="0.55000000000000004">
      <c r="A225" s="164" t="s">
        <v>56</v>
      </c>
      <c r="B225" s="166"/>
      <c r="C225" s="166"/>
      <c r="D225" s="167"/>
      <c r="E225" s="166"/>
      <c r="F225" s="166"/>
      <c r="G225" s="167"/>
      <c r="H225" s="166"/>
      <c r="I225" s="166"/>
      <c r="J225" s="168"/>
      <c r="K225" s="132"/>
    </row>
    <row r="226" spans="1:11" ht="29" x14ac:dyDescent="0.45">
      <c r="A226" s="144">
        <v>1</v>
      </c>
      <c r="B226" s="96"/>
      <c r="C226" s="163" t="s">
        <v>363</v>
      </c>
      <c r="D226" s="89">
        <v>1</v>
      </c>
      <c r="F226" s="163" t="s">
        <v>363</v>
      </c>
      <c r="G226" s="89">
        <v>1</v>
      </c>
      <c r="I226" s="163" t="s">
        <v>363</v>
      </c>
      <c r="J226" s="145">
        <v>1</v>
      </c>
      <c r="K226" s="132"/>
    </row>
    <row r="227" spans="1:11" ht="29" x14ac:dyDescent="0.45">
      <c r="A227" s="144">
        <v>2</v>
      </c>
      <c r="B227" s="96"/>
      <c r="C227" s="163" t="s">
        <v>364</v>
      </c>
      <c r="D227" s="89">
        <v>1</v>
      </c>
      <c r="F227" s="163" t="s">
        <v>365</v>
      </c>
      <c r="G227" s="89">
        <v>1</v>
      </c>
      <c r="I227" s="163" t="s">
        <v>365</v>
      </c>
      <c r="J227" s="145">
        <v>1</v>
      </c>
      <c r="K227" s="132"/>
    </row>
    <row r="228" spans="1:11" ht="29" x14ac:dyDescent="0.45">
      <c r="A228" s="144">
        <v>3</v>
      </c>
      <c r="B228" s="96"/>
      <c r="C228" s="163" t="s">
        <v>366</v>
      </c>
      <c r="D228" s="89">
        <v>1</v>
      </c>
      <c r="F228" s="163" t="s">
        <v>366</v>
      </c>
      <c r="G228" s="89">
        <v>1</v>
      </c>
      <c r="I228" s="163" t="s">
        <v>366</v>
      </c>
      <c r="J228" s="145">
        <v>1</v>
      </c>
      <c r="K228" s="132"/>
    </row>
    <row r="229" spans="1:11" ht="29" x14ac:dyDescent="0.45">
      <c r="A229" s="144">
        <v>4</v>
      </c>
      <c r="B229" s="96"/>
      <c r="C229" s="163" t="s">
        <v>367</v>
      </c>
      <c r="D229" s="89">
        <v>1</v>
      </c>
      <c r="F229" s="163" t="s">
        <v>367</v>
      </c>
      <c r="G229" s="89">
        <v>1</v>
      </c>
      <c r="I229" s="163" t="s">
        <v>367</v>
      </c>
      <c r="J229" s="145">
        <v>1</v>
      </c>
      <c r="K229" s="132"/>
    </row>
    <row r="230" spans="1:11" ht="18.5" x14ac:dyDescent="0.45">
      <c r="A230" s="144">
        <v>5</v>
      </c>
      <c r="B230" s="96"/>
      <c r="C230" s="163" t="s">
        <v>368</v>
      </c>
      <c r="D230" s="89">
        <v>1</v>
      </c>
      <c r="F230" s="163" t="s">
        <v>368</v>
      </c>
      <c r="G230" s="89">
        <v>1</v>
      </c>
      <c r="I230" s="163" t="s">
        <v>368</v>
      </c>
      <c r="J230" s="145">
        <v>1</v>
      </c>
      <c r="K230" s="132"/>
    </row>
    <row r="231" spans="1:11" ht="29" x14ac:dyDescent="0.45">
      <c r="A231" s="144">
        <v>6</v>
      </c>
      <c r="B231" s="96"/>
      <c r="C231" s="163" t="s">
        <v>369</v>
      </c>
      <c r="D231" s="89">
        <v>1</v>
      </c>
      <c r="F231" s="163" t="s">
        <v>370</v>
      </c>
      <c r="G231" s="89">
        <v>1</v>
      </c>
      <c r="I231" s="163" t="s">
        <v>370</v>
      </c>
      <c r="J231" s="145">
        <v>1</v>
      </c>
      <c r="K231" s="132"/>
    </row>
    <row r="232" spans="1:11" ht="29" x14ac:dyDescent="0.45">
      <c r="A232" s="144">
        <v>7</v>
      </c>
      <c r="B232" s="96"/>
      <c r="C232" s="163" t="s">
        <v>371</v>
      </c>
      <c r="D232" s="89">
        <v>1</v>
      </c>
      <c r="F232" s="163" t="s">
        <v>372</v>
      </c>
      <c r="G232" s="89">
        <v>1</v>
      </c>
      <c r="I232" s="163" t="s">
        <v>372</v>
      </c>
      <c r="J232" s="145">
        <v>1</v>
      </c>
      <c r="K232" s="132"/>
    </row>
    <row r="233" spans="1:11" ht="29" x14ac:dyDescent="0.45">
      <c r="A233" s="144">
        <v>8</v>
      </c>
      <c r="B233" s="96"/>
      <c r="C233" s="163" t="s">
        <v>373</v>
      </c>
      <c r="D233" s="89">
        <v>1</v>
      </c>
      <c r="F233" s="163" t="s">
        <v>374</v>
      </c>
      <c r="G233" s="89">
        <v>1</v>
      </c>
      <c r="I233" s="163" t="s">
        <v>374</v>
      </c>
      <c r="J233" s="145">
        <v>1</v>
      </c>
      <c r="K233" s="132"/>
    </row>
    <row r="234" spans="1:11" ht="43.5" x14ac:dyDescent="0.45">
      <c r="A234" s="144">
        <v>9</v>
      </c>
      <c r="B234" s="96"/>
      <c r="C234" s="163" t="s">
        <v>375</v>
      </c>
      <c r="D234" s="89">
        <v>1</v>
      </c>
      <c r="F234" s="163" t="s">
        <v>376</v>
      </c>
      <c r="G234" s="89">
        <v>1</v>
      </c>
      <c r="I234" s="163" t="s">
        <v>376</v>
      </c>
      <c r="J234" s="145">
        <v>1</v>
      </c>
      <c r="K234" s="132"/>
    </row>
    <row r="235" spans="1:11" ht="43.5" x14ac:dyDescent="0.45">
      <c r="A235" s="144">
        <v>10</v>
      </c>
      <c r="B235" s="96"/>
      <c r="C235" s="163" t="s">
        <v>377</v>
      </c>
      <c r="D235" s="89">
        <v>1</v>
      </c>
      <c r="F235" s="163" t="s">
        <v>378</v>
      </c>
      <c r="G235" s="89">
        <v>1</v>
      </c>
      <c r="I235" s="163" t="s">
        <v>378</v>
      </c>
      <c r="J235" s="145">
        <v>1</v>
      </c>
      <c r="K235" s="132"/>
    </row>
    <row r="236" spans="1:11" ht="29" x14ac:dyDescent="0.45">
      <c r="A236" s="144">
        <v>11</v>
      </c>
      <c r="B236" s="96"/>
      <c r="C236" s="163" t="s">
        <v>379</v>
      </c>
      <c r="D236" s="89">
        <v>1</v>
      </c>
      <c r="F236" s="163" t="s">
        <v>380</v>
      </c>
      <c r="G236" s="89">
        <v>1</v>
      </c>
      <c r="I236" s="163" t="s">
        <v>380</v>
      </c>
      <c r="J236" s="145">
        <v>1</v>
      </c>
      <c r="K236" s="132"/>
    </row>
    <row r="237" spans="1:11" ht="29" x14ac:dyDescent="0.45">
      <c r="A237" s="144">
        <v>12</v>
      </c>
      <c r="B237" s="96"/>
      <c r="C237" s="163" t="s">
        <v>381</v>
      </c>
      <c r="D237" s="89">
        <v>1</v>
      </c>
      <c r="F237" s="163" t="s">
        <v>382</v>
      </c>
      <c r="G237" s="89">
        <v>1</v>
      </c>
      <c r="I237" s="163" t="s">
        <v>382</v>
      </c>
      <c r="J237" s="145">
        <v>1</v>
      </c>
      <c r="K237" s="132"/>
    </row>
    <row r="238" spans="1:11" ht="29" x14ac:dyDescent="0.45">
      <c r="A238" s="144">
        <v>13</v>
      </c>
      <c r="B238" s="96"/>
      <c r="C238" s="163" t="s">
        <v>383</v>
      </c>
      <c r="D238" s="89">
        <v>1</v>
      </c>
      <c r="F238" s="163" t="s">
        <v>384</v>
      </c>
      <c r="G238" s="89">
        <v>1</v>
      </c>
      <c r="I238" s="163" t="s">
        <v>384</v>
      </c>
      <c r="J238" s="145">
        <v>1</v>
      </c>
      <c r="K238" s="132"/>
    </row>
    <row r="239" spans="1:11" ht="18.5" x14ac:dyDescent="0.45">
      <c r="A239" s="144">
        <v>14</v>
      </c>
      <c r="B239" s="96"/>
      <c r="C239" s="163" t="s">
        <v>385</v>
      </c>
      <c r="D239" s="89">
        <v>1</v>
      </c>
      <c r="F239" s="163" t="s">
        <v>386</v>
      </c>
      <c r="G239" s="89">
        <v>1</v>
      </c>
      <c r="I239" s="163" t="s">
        <v>386</v>
      </c>
      <c r="J239" s="145">
        <v>1</v>
      </c>
      <c r="K239" s="132"/>
    </row>
    <row r="240" spans="1:11" ht="18.5" x14ac:dyDescent="0.45">
      <c r="A240" s="144">
        <v>15</v>
      </c>
      <c r="B240" s="96"/>
      <c r="C240" s="163" t="s">
        <v>387</v>
      </c>
      <c r="D240" s="89">
        <v>1</v>
      </c>
      <c r="F240" s="163" t="s">
        <v>388</v>
      </c>
      <c r="G240" s="89">
        <v>1</v>
      </c>
      <c r="I240" s="163" t="s">
        <v>388</v>
      </c>
      <c r="J240" s="145">
        <v>1</v>
      </c>
      <c r="K240" s="132"/>
    </row>
    <row r="241" spans="1:11" ht="18.5" x14ac:dyDescent="0.45">
      <c r="A241" s="144">
        <v>16</v>
      </c>
      <c r="B241" s="96"/>
      <c r="C241" s="163" t="s">
        <v>389</v>
      </c>
      <c r="D241" s="89">
        <v>1</v>
      </c>
      <c r="F241" s="163" t="s">
        <v>390</v>
      </c>
      <c r="G241" s="89">
        <v>1</v>
      </c>
      <c r="I241" s="163" t="s">
        <v>390</v>
      </c>
      <c r="J241" s="145">
        <v>1</v>
      </c>
      <c r="K241" s="132"/>
    </row>
    <row r="242" spans="1:11" ht="43.5" x14ac:dyDescent="0.45">
      <c r="A242" s="144">
        <v>17</v>
      </c>
      <c r="B242" s="96"/>
      <c r="C242" s="163" t="s">
        <v>391</v>
      </c>
      <c r="D242" s="89">
        <v>1</v>
      </c>
      <c r="F242" s="163" t="s">
        <v>392</v>
      </c>
      <c r="G242" s="89">
        <v>1</v>
      </c>
      <c r="I242" s="163" t="s">
        <v>392</v>
      </c>
      <c r="J242" s="145">
        <v>1</v>
      </c>
      <c r="K242" s="132"/>
    </row>
    <row r="243" spans="1:11" ht="18.5" x14ac:dyDescent="0.45">
      <c r="A243" s="144">
        <v>24</v>
      </c>
      <c r="B243" s="96"/>
      <c r="C243" s="79"/>
      <c r="F243" s="79"/>
      <c r="I243" s="79"/>
      <c r="J243" s="145"/>
      <c r="K243" s="132"/>
    </row>
    <row r="244" spans="1:11" ht="18.5" x14ac:dyDescent="0.45">
      <c r="A244" s="144">
        <v>25</v>
      </c>
      <c r="B244" s="96"/>
      <c r="C244" s="79"/>
      <c r="F244" s="79"/>
      <c r="I244" s="79"/>
      <c r="J244" s="145"/>
      <c r="K244" s="132"/>
    </row>
    <row r="245" spans="1:11" ht="18.5" x14ac:dyDescent="0.45">
      <c r="A245" s="144"/>
      <c r="B245" s="87" t="s">
        <v>116</v>
      </c>
      <c r="C245" s="99" t="s">
        <v>8</v>
      </c>
      <c r="D245" s="90">
        <f>SUM(D226:D244)</f>
        <v>17</v>
      </c>
      <c r="F245" s="99" t="s">
        <v>8</v>
      </c>
      <c r="G245" s="90">
        <f>SUM(G226:G244)</f>
        <v>17</v>
      </c>
      <c r="I245" s="99" t="s">
        <v>8</v>
      </c>
      <c r="J245" s="150">
        <f>SUM(J226:J244)</f>
        <v>17</v>
      </c>
      <c r="K245" s="132"/>
    </row>
    <row r="246" spans="1:11" ht="18.5" x14ac:dyDescent="0.45">
      <c r="A246" s="144"/>
      <c r="B246" s="87" t="s">
        <v>117</v>
      </c>
      <c r="C246" s="99" t="s">
        <v>12</v>
      </c>
      <c r="D246" s="90">
        <f>COUNT(D226:D244)</f>
        <v>17</v>
      </c>
      <c r="F246" s="99" t="s">
        <v>12</v>
      </c>
      <c r="G246" s="90">
        <f>COUNT(G226:G244)</f>
        <v>17</v>
      </c>
      <c r="I246" s="99" t="s">
        <v>12</v>
      </c>
      <c r="J246" s="150">
        <f>COUNT(J226:J244)</f>
        <v>17</v>
      </c>
      <c r="K246" s="132"/>
    </row>
    <row r="247" spans="1:11" ht="18.5" x14ac:dyDescent="0.35">
      <c r="A247" s="144"/>
      <c r="B247" s="87"/>
      <c r="C247" s="88"/>
      <c r="D247" s="91"/>
      <c r="F247" s="88"/>
      <c r="G247" s="91"/>
      <c r="I247" s="88"/>
      <c r="J247" s="151"/>
      <c r="K247" s="132"/>
    </row>
    <row r="248" spans="1:11" ht="18.5" x14ac:dyDescent="0.45">
      <c r="A248" s="144"/>
      <c r="B248" s="82"/>
      <c r="J248" s="145"/>
      <c r="K248" s="132"/>
    </row>
    <row r="249" spans="1:11" ht="23.5" x14ac:dyDescent="0.55000000000000004">
      <c r="A249" s="164" t="s">
        <v>57</v>
      </c>
      <c r="B249" s="166"/>
      <c r="C249" s="166"/>
      <c r="D249" s="167"/>
      <c r="E249" s="166"/>
      <c r="F249" s="166"/>
      <c r="G249" s="167"/>
      <c r="H249" s="166"/>
      <c r="I249" s="166"/>
      <c r="J249" s="168"/>
      <c r="K249" s="132"/>
    </row>
    <row r="250" spans="1:11" ht="29" x14ac:dyDescent="0.45">
      <c r="A250" s="144">
        <v>1</v>
      </c>
      <c r="B250" s="96"/>
      <c r="C250" s="163" t="s">
        <v>393</v>
      </c>
      <c r="D250" s="145">
        <v>1</v>
      </c>
      <c r="F250" s="163" t="s">
        <v>393</v>
      </c>
      <c r="G250" s="145">
        <v>1</v>
      </c>
      <c r="I250" s="163" t="s">
        <v>394</v>
      </c>
      <c r="J250" s="145">
        <v>1</v>
      </c>
      <c r="K250" s="132"/>
    </row>
    <row r="251" spans="1:11" ht="18.5" x14ac:dyDescent="0.45">
      <c r="A251" s="144">
        <v>2</v>
      </c>
      <c r="B251" s="96"/>
      <c r="C251" s="163" t="s">
        <v>395</v>
      </c>
      <c r="D251" s="145">
        <v>1</v>
      </c>
      <c r="F251" s="163" t="s">
        <v>395</v>
      </c>
      <c r="G251" s="145">
        <v>1</v>
      </c>
      <c r="I251" s="163" t="s">
        <v>396</v>
      </c>
      <c r="J251" s="145">
        <v>1</v>
      </c>
      <c r="K251" s="132"/>
    </row>
    <row r="252" spans="1:11" ht="18.5" x14ac:dyDescent="0.45">
      <c r="A252" s="144">
        <v>3</v>
      </c>
      <c r="B252" s="96"/>
      <c r="C252" s="163" t="s">
        <v>397</v>
      </c>
      <c r="D252" s="145">
        <v>1</v>
      </c>
      <c r="F252" s="163" t="s">
        <v>397</v>
      </c>
      <c r="G252" s="145">
        <v>1</v>
      </c>
      <c r="I252" s="163" t="s">
        <v>398</v>
      </c>
      <c r="J252" s="145">
        <v>1</v>
      </c>
      <c r="K252" s="132"/>
    </row>
    <row r="253" spans="1:11" ht="29" x14ac:dyDescent="0.45">
      <c r="A253" s="144">
        <v>4</v>
      </c>
      <c r="B253" s="96"/>
      <c r="C253" s="163" t="s">
        <v>399</v>
      </c>
      <c r="D253" s="145">
        <v>1</v>
      </c>
      <c r="F253" s="163" t="s">
        <v>399</v>
      </c>
      <c r="G253" s="145">
        <v>1</v>
      </c>
      <c r="I253" s="163" t="s">
        <v>400</v>
      </c>
      <c r="J253" s="145">
        <v>1</v>
      </c>
      <c r="K253" s="132"/>
    </row>
    <row r="254" spans="1:11" ht="29" x14ac:dyDescent="0.45">
      <c r="A254" s="144">
        <v>5</v>
      </c>
      <c r="B254" s="96"/>
      <c r="C254" s="163" t="s">
        <v>401</v>
      </c>
      <c r="D254" s="145">
        <v>1</v>
      </c>
      <c r="F254" s="163" t="s">
        <v>401</v>
      </c>
      <c r="G254" s="145">
        <v>1</v>
      </c>
      <c r="I254" s="163" t="s">
        <v>402</v>
      </c>
      <c r="J254" s="145">
        <v>1</v>
      </c>
      <c r="K254" s="132"/>
    </row>
    <row r="255" spans="1:11" ht="58" x14ac:dyDescent="0.45">
      <c r="A255" s="144">
        <v>6</v>
      </c>
      <c r="B255" s="96"/>
      <c r="C255" s="163" t="s">
        <v>403</v>
      </c>
      <c r="D255" s="145">
        <v>1</v>
      </c>
      <c r="F255" s="163" t="s">
        <v>403</v>
      </c>
      <c r="G255" s="145">
        <v>1</v>
      </c>
      <c r="I255" s="163" t="s">
        <v>404</v>
      </c>
      <c r="J255" s="145">
        <v>1</v>
      </c>
      <c r="K255" s="132"/>
    </row>
    <row r="256" spans="1:11" ht="29" x14ac:dyDescent="0.45">
      <c r="A256" s="144">
        <v>7</v>
      </c>
      <c r="B256" s="96"/>
      <c r="C256" s="163" t="s">
        <v>405</v>
      </c>
      <c r="D256" s="145">
        <v>1</v>
      </c>
      <c r="F256" s="163" t="s">
        <v>405</v>
      </c>
      <c r="G256" s="145">
        <v>1</v>
      </c>
      <c r="I256" s="163" t="s">
        <v>406</v>
      </c>
      <c r="J256" s="145">
        <v>1</v>
      </c>
      <c r="K256" s="132"/>
    </row>
    <row r="257" spans="1:11" ht="29" x14ac:dyDescent="0.45">
      <c r="A257" s="144">
        <v>8</v>
      </c>
      <c r="B257" s="96"/>
      <c r="C257" s="163" t="s">
        <v>407</v>
      </c>
      <c r="D257" s="145">
        <v>1</v>
      </c>
      <c r="F257" s="163" t="s">
        <v>407</v>
      </c>
      <c r="G257" s="145">
        <v>1</v>
      </c>
      <c r="I257" s="163" t="s">
        <v>408</v>
      </c>
      <c r="J257" s="145">
        <v>1</v>
      </c>
      <c r="K257" s="132"/>
    </row>
    <row r="258" spans="1:11" ht="29" x14ac:dyDescent="0.45">
      <c r="A258" s="144">
        <v>9</v>
      </c>
      <c r="B258" s="96"/>
      <c r="C258" s="163" t="s">
        <v>409</v>
      </c>
      <c r="D258" s="145">
        <v>1</v>
      </c>
      <c r="F258" s="163" t="s">
        <v>409</v>
      </c>
      <c r="G258" s="145">
        <v>1</v>
      </c>
      <c r="I258" s="163" t="s">
        <v>410</v>
      </c>
      <c r="J258" s="145">
        <v>1</v>
      </c>
      <c r="K258" s="132"/>
    </row>
    <row r="259" spans="1:11" ht="18.5" x14ac:dyDescent="0.45">
      <c r="A259" s="144">
        <v>10</v>
      </c>
      <c r="B259" s="96"/>
      <c r="C259" s="163" t="s">
        <v>411</v>
      </c>
      <c r="D259" s="145">
        <v>1</v>
      </c>
      <c r="F259" s="163" t="s">
        <v>411</v>
      </c>
      <c r="G259" s="145">
        <v>1</v>
      </c>
      <c r="I259" s="163" t="s">
        <v>412</v>
      </c>
      <c r="J259" s="145">
        <v>1</v>
      </c>
      <c r="K259" s="132"/>
    </row>
    <row r="260" spans="1:11" ht="18.5" x14ac:dyDescent="0.45">
      <c r="A260" s="144">
        <v>15</v>
      </c>
      <c r="B260" s="96"/>
      <c r="C260" s="79"/>
      <c r="F260" s="79"/>
      <c r="I260" s="79"/>
      <c r="J260" s="145"/>
      <c r="K260" s="132"/>
    </row>
    <row r="261" spans="1:11" ht="18.5" x14ac:dyDescent="0.45">
      <c r="A261" s="144">
        <v>16</v>
      </c>
      <c r="B261" s="96"/>
      <c r="C261" s="79"/>
      <c r="F261" s="79"/>
      <c r="I261" s="79"/>
      <c r="J261" s="145"/>
      <c r="K261" s="132"/>
    </row>
    <row r="262" spans="1:11" ht="18.5" x14ac:dyDescent="0.45">
      <c r="A262" s="144"/>
      <c r="B262" s="87" t="s">
        <v>116</v>
      </c>
      <c r="C262" s="99" t="s">
        <v>8</v>
      </c>
      <c r="D262" s="90">
        <f>SUM(D250:D261)</f>
        <v>10</v>
      </c>
      <c r="F262" s="99" t="s">
        <v>8</v>
      </c>
      <c r="G262" s="90">
        <f>SUM(G250:G261)</f>
        <v>10</v>
      </c>
      <c r="I262" s="99" t="s">
        <v>8</v>
      </c>
      <c r="J262" s="150">
        <f>SUM(J250:J261)</f>
        <v>10</v>
      </c>
      <c r="K262" s="132"/>
    </row>
    <row r="263" spans="1:11" ht="18.5" x14ac:dyDescent="0.45">
      <c r="A263" s="144"/>
      <c r="B263" s="87" t="s">
        <v>117</v>
      </c>
      <c r="C263" s="99" t="s">
        <v>12</v>
      </c>
      <c r="D263" s="90">
        <f>COUNT(D250:D261)</f>
        <v>10</v>
      </c>
      <c r="F263" s="99" t="s">
        <v>12</v>
      </c>
      <c r="G263" s="90">
        <f>COUNT(G250:G261)</f>
        <v>10</v>
      </c>
      <c r="I263" s="99" t="s">
        <v>12</v>
      </c>
      <c r="J263" s="150">
        <f>COUNT(J250:J261)</f>
        <v>10</v>
      </c>
      <c r="K263" s="132"/>
    </row>
    <row r="264" spans="1:11" ht="18.5" x14ac:dyDescent="0.35">
      <c r="A264" s="144"/>
      <c r="B264" s="87"/>
      <c r="C264" s="88"/>
      <c r="D264" s="91"/>
      <c r="F264" s="88"/>
      <c r="G264" s="91"/>
      <c r="I264" s="88"/>
      <c r="J264" s="151"/>
      <c r="K264" s="132"/>
    </row>
    <row r="265" spans="1:11" ht="18.5" x14ac:dyDescent="0.45">
      <c r="A265" s="144"/>
      <c r="B265" s="82"/>
      <c r="J265" s="145"/>
      <c r="K265" s="132"/>
    </row>
    <row r="266" spans="1:11" ht="23.5" x14ac:dyDescent="0.55000000000000004">
      <c r="A266" s="164" t="s">
        <v>58</v>
      </c>
      <c r="B266" s="166"/>
      <c r="C266" s="166"/>
      <c r="D266" s="167"/>
      <c r="E266" s="166"/>
      <c r="F266" s="166"/>
      <c r="G266" s="167"/>
      <c r="H266" s="166"/>
      <c r="I266" s="166"/>
      <c r="J266" s="168"/>
      <c r="K266" s="132"/>
    </row>
    <row r="267" spans="1:11" ht="18.5" x14ac:dyDescent="0.45">
      <c r="A267" s="144">
        <v>1</v>
      </c>
      <c r="B267" s="96"/>
      <c r="C267" s="163" t="s">
        <v>413</v>
      </c>
      <c r="D267" s="89">
        <v>1</v>
      </c>
      <c r="F267" s="163" t="s">
        <v>414</v>
      </c>
      <c r="G267" s="89">
        <v>1</v>
      </c>
      <c r="I267" s="163" t="s">
        <v>414</v>
      </c>
      <c r="J267" s="145">
        <v>1</v>
      </c>
      <c r="K267" s="132"/>
    </row>
    <row r="268" spans="1:11" ht="29" x14ac:dyDescent="0.45">
      <c r="A268" s="144">
        <v>2</v>
      </c>
      <c r="B268" s="96"/>
      <c r="C268" s="163" t="s">
        <v>415</v>
      </c>
      <c r="D268" s="89">
        <v>1</v>
      </c>
      <c r="F268" s="163" t="s">
        <v>415</v>
      </c>
      <c r="G268" s="89">
        <v>1</v>
      </c>
      <c r="I268" s="163" t="s">
        <v>415</v>
      </c>
      <c r="J268" s="145">
        <v>1</v>
      </c>
      <c r="K268" s="132"/>
    </row>
    <row r="269" spans="1:11" ht="29" x14ac:dyDescent="0.45">
      <c r="A269" s="144">
        <v>3</v>
      </c>
      <c r="B269" s="96"/>
      <c r="C269" s="163" t="s">
        <v>416</v>
      </c>
      <c r="D269" s="89">
        <v>1</v>
      </c>
      <c r="F269" s="163" t="s">
        <v>417</v>
      </c>
      <c r="G269" s="89">
        <v>1</v>
      </c>
      <c r="I269" s="163" t="s">
        <v>417</v>
      </c>
      <c r="J269" s="145">
        <v>1</v>
      </c>
      <c r="K269" s="132"/>
    </row>
    <row r="270" spans="1:11" ht="58" x14ac:dyDescent="0.45">
      <c r="A270" s="144">
        <v>4</v>
      </c>
      <c r="B270" s="96"/>
      <c r="C270" s="163" t="s">
        <v>418</v>
      </c>
      <c r="D270" s="89">
        <v>1</v>
      </c>
      <c r="F270" s="163" t="s">
        <v>419</v>
      </c>
      <c r="G270" s="89">
        <v>1</v>
      </c>
      <c r="I270" s="163" t="s">
        <v>419</v>
      </c>
      <c r="J270" s="145">
        <v>1</v>
      </c>
      <c r="K270" s="132"/>
    </row>
    <row r="271" spans="1:11" ht="18.5" x14ac:dyDescent="0.45">
      <c r="A271" s="144">
        <v>5</v>
      </c>
      <c r="B271" s="96"/>
      <c r="C271" s="79"/>
      <c r="F271" s="79"/>
      <c r="I271" s="79"/>
      <c r="J271" s="145"/>
      <c r="K271" s="132"/>
    </row>
    <row r="272" spans="1:11" ht="18.5" x14ac:dyDescent="0.45">
      <c r="A272" s="144">
        <v>6</v>
      </c>
      <c r="B272" s="96"/>
      <c r="C272" s="79"/>
      <c r="F272" s="79"/>
      <c r="I272" s="79"/>
      <c r="J272" s="145"/>
      <c r="K272" s="132"/>
    </row>
    <row r="273" spans="1:11" ht="18.5" x14ac:dyDescent="0.45">
      <c r="A273" s="144"/>
      <c r="B273" s="87" t="s">
        <v>116</v>
      </c>
      <c r="C273" s="99" t="s">
        <v>8</v>
      </c>
      <c r="D273" s="90">
        <f>SUM(D267:D272)</f>
        <v>4</v>
      </c>
      <c r="F273" s="99" t="s">
        <v>8</v>
      </c>
      <c r="G273" s="90">
        <f>SUM(G267:G272)</f>
        <v>4</v>
      </c>
      <c r="I273" s="99" t="s">
        <v>8</v>
      </c>
      <c r="J273" s="150">
        <f>SUM(J267:J272)</f>
        <v>4</v>
      </c>
      <c r="K273" s="132"/>
    </row>
    <row r="274" spans="1:11" ht="18.5" x14ac:dyDescent="0.45">
      <c r="A274" s="144"/>
      <c r="B274" s="87" t="s">
        <v>117</v>
      </c>
      <c r="C274" s="99" t="s">
        <v>12</v>
      </c>
      <c r="D274" s="90">
        <f>COUNT(D267:D272)</f>
        <v>4</v>
      </c>
      <c r="F274" s="99" t="s">
        <v>12</v>
      </c>
      <c r="G274" s="90">
        <f>COUNT(G267:G272)</f>
        <v>4</v>
      </c>
      <c r="I274" s="99" t="s">
        <v>12</v>
      </c>
      <c r="J274" s="150">
        <f>COUNT(J267:J272)</f>
        <v>4</v>
      </c>
      <c r="K274" s="132"/>
    </row>
    <row r="275" spans="1:11" ht="18.5" x14ac:dyDescent="0.35">
      <c r="A275" s="144"/>
      <c r="B275" s="87"/>
      <c r="C275" s="88"/>
      <c r="D275" s="91"/>
      <c r="F275" s="88"/>
      <c r="G275" s="91"/>
      <c r="I275" s="88"/>
      <c r="J275" s="151"/>
      <c r="K275" s="132"/>
    </row>
    <row r="276" spans="1:11" ht="18.5" x14ac:dyDescent="0.45">
      <c r="A276" s="144"/>
      <c r="B276" s="82"/>
      <c r="J276" s="145"/>
      <c r="K276" s="132"/>
    </row>
    <row r="277" spans="1:11" ht="23.5" x14ac:dyDescent="0.55000000000000004">
      <c r="A277" s="164" t="s">
        <v>59</v>
      </c>
      <c r="B277" s="172"/>
      <c r="C277" s="166"/>
      <c r="D277" s="167"/>
      <c r="E277" s="166"/>
      <c r="F277" s="166"/>
      <c r="G277" s="167"/>
      <c r="H277" s="166"/>
      <c r="I277" s="166"/>
      <c r="J277" s="168"/>
      <c r="K277" s="132"/>
    </row>
    <row r="278" spans="1:11" ht="18.5" x14ac:dyDescent="0.45">
      <c r="A278" s="144">
        <v>1</v>
      </c>
      <c r="B278" s="96"/>
      <c r="C278" s="163" t="s">
        <v>420</v>
      </c>
      <c r="D278" s="89">
        <v>1</v>
      </c>
      <c r="F278" s="163" t="s">
        <v>421</v>
      </c>
      <c r="G278" s="89">
        <v>1</v>
      </c>
      <c r="I278" s="163" t="s">
        <v>421</v>
      </c>
      <c r="J278" s="145">
        <v>1</v>
      </c>
      <c r="K278" s="132"/>
    </row>
    <row r="279" spans="1:11" ht="18.5" x14ac:dyDescent="0.45">
      <c r="A279" s="144">
        <v>2</v>
      </c>
      <c r="B279" s="96"/>
      <c r="C279" s="163" t="s">
        <v>422</v>
      </c>
      <c r="D279" s="89">
        <v>1</v>
      </c>
      <c r="F279" s="163" t="s">
        <v>423</v>
      </c>
      <c r="G279" s="89">
        <v>1</v>
      </c>
      <c r="I279" s="163" t="s">
        <v>423</v>
      </c>
      <c r="J279" s="145">
        <v>1</v>
      </c>
      <c r="K279" s="132"/>
    </row>
    <row r="280" spans="1:11" ht="29" x14ac:dyDescent="0.45">
      <c r="A280" s="144">
        <v>3</v>
      </c>
      <c r="B280" s="96"/>
      <c r="C280" s="163" t="s">
        <v>424</v>
      </c>
      <c r="D280" s="89">
        <v>1</v>
      </c>
      <c r="F280" s="163" t="s">
        <v>425</v>
      </c>
      <c r="G280" s="89">
        <v>1</v>
      </c>
      <c r="I280" s="163" t="s">
        <v>425</v>
      </c>
      <c r="J280" s="145">
        <v>1</v>
      </c>
      <c r="K280" s="132"/>
    </row>
    <row r="281" spans="1:11" ht="18.5" x14ac:dyDescent="0.45">
      <c r="A281" s="144">
        <v>4</v>
      </c>
      <c r="B281" s="96"/>
      <c r="C281" s="79"/>
      <c r="F281" s="79"/>
      <c r="I281" s="79"/>
      <c r="J281" s="145"/>
      <c r="K281" s="132"/>
    </row>
    <row r="282" spans="1:11" ht="18.5" x14ac:dyDescent="0.45">
      <c r="A282" s="144">
        <v>5</v>
      </c>
      <c r="B282" s="96"/>
      <c r="C282" s="79"/>
      <c r="F282" s="79"/>
      <c r="I282" s="79"/>
      <c r="J282" s="145"/>
      <c r="K282" s="132"/>
    </row>
    <row r="283" spans="1:11" ht="18.5" x14ac:dyDescent="0.45">
      <c r="A283" s="144">
        <v>6</v>
      </c>
      <c r="B283" s="96"/>
      <c r="C283" s="79"/>
      <c r="F283" s="79"/>
      <c r="I283" s="79"/>
      <c r="J283" s="145"/>
      <c r="K283" s="132"/>
    </row>
    <row r="284" spans="1:11" ht="18.5" x14ac:dyDescent="0.45">
      <c r="A284" s="144"/>
      <c r="B284" s="87" t="s">
        <v>116</v>
      </c>
      <c r="C284" s="99" t="s">
        <v>8</v>
      </c>
      <c r="D284" s="90">
        <f>SUM(D278:D283)</f>
        <v>3</v>
      </c>
      <c r="F284" s="99" t="s">
        <v>8</v>
      </c>
      <c r="G284" s="90">
        <f>SUM(G278:G283)</f>
        <v>3</v>
      </c>
      <c r="I284" s="99" t="s">
        <v>8</v>
      </c>
      <c r="J284" s="150">
        <f>SUM(J278:J283)</f>
        <v>3</v>
      </c>
      <c r="K284" s="132"/>
    </row>
    <row r="285" spans="1:11" ht="18.5" x14ac:dyDescent="0.45">
      <c r="A285" s="144"/>
      <c r="B285" s="87" t="s">
        <v>117</v>
      </c>
      <c r="C285" s="99" t="s">
        <v>12</v>
      </c>
      <c r="D285" s="90">
        <f>COUNT(D278:D283)</f>
        <v>3</v>
      </c>
      <c r="F285" s="99" t="s">
        <v>12</v>
      </c>
      <c r="G285" s="90">
        <f>COUNT(G278:G283)</f>
        <v>3</v>
      </c>
      <c r="I285" s="99" t="s">
        <v>12</v>
      </c>
      <c r="J285" s="150">
        <f>COUNT(J278:J283)</f>
        <v>3</v>
      </c>
      <c r="K285" s="132"/>
    </row>
    <row r="286" spans="1:11" ht="18.5" x14ac:dyDescent="0.35">
      <c r="A286" s="144"/>
      <c r="B286" s="87"/>
      <c r="C286" s="88"/>
      <c r="D286" s="91"/>
      <c r="F286" s="88"/>
      <c r="G286" s="91"/>
      <c r="I286" s="88"/>
      <c r="J286" s="151"/>
      <c r="K286" s="132"/>
    </row>
    <row r="287" spans="1:11" ht="18.5" x14ac:dyDescent="0.45">
      <c r="A287" s="144"/>
      <c r="B287" s="82"/>
      <c r="J287" s="145"/>
      <c r="K287" s="132"/>
    </row>
    <row r="288" spans="1:11" ht="23.5" x14ac:dyDescent="0.55000000000000004">
      <c r="A288" s="164" t="s">
        <v>60</v>
      </c>
      <c r="B288" s="172"/>
      <c r="C288" s="166"/>
      <c r="D288" s="167"/>
      <c r="E288" s="166"/>
      <c r="F288" s="166"/>
      <c r="G288" s="167"/>
      <c r="H288" s="166"/>
      <c r="I288" s="166"/>
      <c r="J288" s="168"/>
      <c r="K288" s="132"/>
    </row>
    <row r="289" spans="1:11" ht="18.5" x14ac:dyDescent="0.45">
      <c r="A289" s="144">
        <v>1</v>
      </c>
      <c r="B289" s="96"/>
      <c r="C289" s="163" t="s">
        <v>426</v>
      </c>
      <c r="D289" s="89">
        <v>1</v>
      </c>
      <c r="F289" s="163" t="s">
        <v>427</v>
      </c>
      <c r="G289" s="89">
        <v>1</v>
      </c>
      <c r="I289" s="163" t="s">
        <v>427</v>
      </c>
      <c r="J289" s="145">
        <v>1</v>
      </c>
      <c r="K289" s="132"/>
    </row>
    <row r="290" spans="1:11" ht="29" x14ac:dyDescent="0.45">
      <c r="A290" s="144">
        <v>2</v>
      </c>
      <c r="B290" s="96"/>
      <c r="C290" s="163" t="s">
        <v>428</v>
      </c>
      <c r="D290" s="89">
        <v>1</v>
      </c>
      <c r="F290" s="163" t="s">
        <v>429</v>
      </c>
      <c r="G290" s="89">
        <v>1</v>
      </c>
      <c r="I290" s="163" t="s">
        <v>429</v>
      </c>
      <c r="J290" s="145">
        <v>1</v>
      </c>
      <c r="K290" s="132"/>
    </row>
    <row r="291" spans="1:11" ht="29" x14ac:dyDescent="0.45">
      <c r="A291" s="144">
        <v>3</v>
      </c>
      <c r="B291" s="96"/>
      <c r="C291" s="163" t="s">
        <v>430</v>
      </c>
      <c r="D291" s="89">
        <v>1</v>
      </c>
      <c r="F291" s="163" t="s">
        <v>431</v>
      </c>
      <c r="G291" s="89">
        <v>1</v>
      </c>
      <c r="I291" s="163" t="s">
        <v>431</v>
      </c>
      <c r="J291" s="145">
        <v>1</v>
      </c>
      <c r="K291" s="132"/>
    </row>
    <row r="292" spans="1:11" ht="29" x14ac:dyDescent="0.45">
      <c r="A292" s="144">
        <v>4</v>
      </c>
      <c r="B292" s="96"/>
      <c r="C292" s="163" t="s">
        <v>432</v>
      </c>
      <c r="D292" s="89">
        <v>1</v>
      </c>
      <c r="F292" s="163" t="s">
        <v>433</v>
      </c>
      <c r="G292" s="89">
        <v>1</v>
      </c>
      <c r="I292" s="163" t="s">
        <v>433</v>
      </c>
      <c r="J292" s="145">
        <v>1</v>
      </c>
      <c r="K292" s="132"/>
    </row>
    <row r="293" spans="1:11" ht="29" x14ac:dyDescent="0.45">
      <c r="A293" s="144">
        <v>5</v>
      </c>
      <c r="B293" s="96"/>
      <c r="C293" s="163" t="s">
        <v>434</v>
      </c>
      <c r="D293" s="89">
        <v>1</v>
      </c>
      <c r="F293" s="163" t="s">
        <v>435</v>
      </c>
      <c r="G293" s="89">
        <v>1</v>
      </c>
      <c r="I293" s="163" t="s">
        <v>435</v>
      </c>
      <c r="J293" s="145">
        <v>1</v>
      </c>
      <c r="K293" s="132"/>
    </row>
    <row r="294" spans="1:11" ht="18.5" x14ac:dyDescent="0.45">
      <c r="A294" s="144">
        <v>6</v>
      </c>
      <c r="B294" s="96"/>
      <c r="C294" s="79"/>
      <c r="F294" s="79"/>
      <c r="I294" s="79"/>
      <c r="J294" s="145"/>
      <c r="K294" s="132"/>
    </row>
    <row r="295" spans="1:11" ht="18.5" x14ac:dyDescent="0.45">
      <c r="A295" s="144">
        <v>7</v>
      </c>
      <c r="B295" s="96"/>
      <c r="C295" s="79"/>
      <c r="F295" s="79"/>
      <c r="I295" s="79"/>
      <c r="J295" s="145"/>
      <c r="K295" s="132"/>
    </row>
    <row r="296" spans="1:11" ht="18.5" x14ac:dyDescent="0.45">
      <c r="A296" s="144"/>
      <c r="B296" s="87" t="s">
        <v>116</v>
      </c>
      <c r="C296" s="99" t="s">
        <v>8</v>
      </c>
      <c r="D296" s="90">
        <f>SUM(D289:D295)</f>
        <v>5</v>
      </c>
      <c r="F296" s="99" t="s">
        <v>8</v>
      </c>
      <c r="G296" s="90">
        <f>SUM(G289:G295)</f>
        <v>5</v>
      </c>
      <c r="I296" s="99" t="s">
        <v>8</v>
      </c>
      <c r="J296" s="150">
        <f>SUM(J289:J295)</f>
        <v>5</v>
      </c>
      <c r="K296" s="132"/>
    </row>
    <row r="297" spans="1:11" ht="18.5" x14ac:dyDescent="0.45">
      <c r="A297" s="144"/>
      <c r="B297" s="87" t="s">
        <v>117</v>
      </c>
      <c r="C297" s="99" t="s">
        <v>12</v>
      </c>
      <c r="D297" s="90">
        <f>COUNT(D289:D295)</f>
        <v>5</v>
      </c>
      <c r="F297" s="99" t="s">
        <v>12</v>
      </c>
      <c r="G297" s="90">
        <f>COUNT(G289:G295)</f>
        <v>5</v>
      </c>
      <c r="I297" s="99" t="s">
        <v>12</v>
      </c>
      <c r="J297" s="150">
        <f>COUNT(J289:J295)</f>
        <v>5</v>
      </c>
      <c r="K297" s="132"/>
    </row>
    <row r="298" spans="1:11" ht="18.5" x14ac:dyDescent="0.35">
      <c r="A298" s="144"/>
      <c r="B298" s="87"/>
      <c r="C298" s="88"/>
      <c r="D298" s="91"/>
      <c r="F298" s="88"/>
      <c r="G298" s="91"/>
      <c r="I298" s="88"/>
      <c r="J298" s="151"/>
      <c r="K298" s="132"/>
    </row>
    <row r="299" spans="1:11" x14ac:dyDescent="0.35">
      <c r="A299" s="144"/>
      <c r="J299" s="145"/>
      <c r="K299" s="132"/>
    </row>
    <row r="300" spans="1:11" ht="23.5" x14ac:dyDescent="0.55000000000000004">
      <c r="A300" s="164" t="s">
        <v>61</v>
      </c>
      <c r="B300" s="172"/>
      <c r="C300" s="166"/>
      <c r="D300" s="167"/>
      <c r="E300" s="166"/>
      <c r="F300" s="166"/>
      <c r="G300" s="167"/>
      <c r="H300" s="166"/>
      <c r="I300" s="166"/>
      <c r="J300" s="168"/>
      <c r="K300" s="132"/>
    </row>
    <row r="301" spans="1:11" ht="36" customHeight="1" x14ac:dyDescent="0.45">
      <c r="A301" s="144">
        <v>1</v>
      </c>
      <c r="B301" s="96"/>
      <c r="C301" s="163" t="s">
        <v>436</v>
      </c>
      <c r="D301" s="89">
        <v>1</v>
      </c>
      <c r="F301" s="163" t="s">
        <v>437</v>
      </c>
      <c r="G301" s="89">
        <v>1</v>
      </c>
      <c r="I301" s="163" t="s">
        <v>437</v>
      </c>
      <c r="J301" s="145">
        <v>1</v>
      </c>
      <c r="K301" s="132"/>
    </row>
    <row r="302" spans="1:11" ht="72.5" x14ac:dyDescent="0.45">
      <c r="A302" s="144">
        <v>2</v>
      </c>
      <c r="B302" s="96"/>
      <c r="C302" s="243" t="s">
        <v>438</v>
      </c>
      <c r="D302" s="241">
        <v>1</v>
      </c>
      <c r="E302" s="242"/>
      <c r="F302" s="243" t="s">
        <v>439</v>
      </c>
      <c r="G302" s="241">
        <v>1</v>
      </c>
      <c r="H302" s="242"/>
      <c r="I302" s="243" t="s">
        <v>439</v>
      </c>
      <c r="J302" s="145">
        <v>1</v>
      </c>
      <c r="K302" s="132"/>
    </row>
    <row r="303" spans="1:11" ht="29" x14ac:dyDescent="0.45">
      <c r="A303" s="144">
        <v>3</v>
      </c>
      <c r="B303" s="96"/>
      <c r="C303" s="163" t="s">
        <v>440</v>
      </c>
      <c r="D303" s="89">
        <v>1</v>
      </c>
      <c r="F303" s="163" t="s">
        <v>441</v>
      </c>
      <c r="G303" s="89">
        <v>1</v>
      </c>
      <c r="I303" s="163" t="s">
        <v>441</v>
      </c>
      <c r="J303" s="145">
        <v>1</v>
      </c>
      <c r="K303" s="132"/>
    </row>
    <row r="304" spans="1:11" ht="18.5" x14ac:dyDescent="0.45">
      <c r="A304" s="144">
        <v>4</v>
      </c>
      <c r="B304" s="96"/>
      <c r="C304" s="163" t="s">
        <v>442</v>
      </c>
      <c r="D304" s="89">
        <v>1</v>
      </c>
      <c r="F304" s="163" t="s">
        <v>443</v>
      </c>
      <c r="G304" s="89">
        <v>1</v>
      </c>
      <c r="I304" s="163" t="s">
        <v>443</v>
      </c>
      <c r="J304" s="145">
        <v>1</v>
      </c>
      <c r="K304" s="132"/>
    </row>
    <row r="305" spans="1:11" ht="18.5" x14ac:dyDescent="0.45">
      <c r="A305" s="144">
        <v>5</v>
      </c>
      <c r="B305" s="96"/>
      <c r="C305" s="163" t="s">
        <v>444</v>
      </c>
      <c r="D305" s="89">
        <v>1</v>
      </c>
      <c r="F305" s="163" t="s">
        <v>445</v>
      </c>
      <c r="G305" s="89">
        <v>1</v>
      </c>
      <c r="I305" s="163" t="s">
        <v>445</v>
      </c>
      <c r="J305" s="145">
        <v>1</v>
      </c>
      <c r="K305" s="132"/>
    </row>
    <row r="306" spans="1:11" ht="43.5" x14ac:dyDescent="0.45">
      <c r="A306" s="144">
        <v>6</v>
      </c>
      <c r="B306" s="96"/>
      <c r="C306" s="163" t="s">
        <v>446</v>
      </c>
      <c r="D306" s="89">
        <v>1</v>
      </c>
      <c r="F306" s="163" t="s">
        <v>447</v>
      </c>
      <c r="G306" s="89">
        <v>1</v>
      </c>
      <c r="I306" s="163" t="s">
        <v>447</v>
      </c>
      <c r="J306" s="145">
        <v>1</v>
      </c>
      <c r="K306" s="132"/>
    </row>
    <row r="307" spans="1:11" ht="18.5" x14ac:dyDescent="0.45">
      <c r="A307" s="144">
        <v>7</v>
      </c>
      <c r="B307" s="96"/>
      <c r="C307" s="163" t="s">
        <v>448</v>
      </c>
      <c r="D307" s="89">
        <v>1</v>
      </c>
      <c r="F307" s="163" t="s">
        <v>449</v>
      </c>
      <c r="G307" s="89">
        <v>1</v>
      </c>
      <c r="I307" s="163" t="s">
        <v>449</v>
      </c>
      <c r="J307" s="145">
        <v>1</v>
      </c>
      <c r="K307" s="132"/>
    </row>
    <row r="308" spans="1:11" ht="29" x14ac:dyDescent="0.45">
      <c r="A308" s="144">
        <v>8</v>
      </c>
      <c r="B308" s="96"/>
      <c r="C308" s="163" t="s">
        <v>450</v>
      </c>
      <c r="D308" s="89">
        <v>1</v>
      </c>
      <c r="F308" s="163" t="s">
        <v>451</v>
      </c>
      <c r="G308" s="89">
        <v>1</v>
      </c>
      <c r="I308" s="163" t="s">
        <v>451</v>
      </c>
      <c r="J308" s="145">
        <v>1</v>
      </c>
      <c r="K308" s="132"/>
    </row>
    <row r="309" spans="1:11" ht="29" x14ac:dyDescent="0.45">
      <c r="A309" s="144">
        <v>9</v>
      </c>
      <c r="B309" s="96"/>
      <c r="C309" s="163" t="s">
        <v>452</v>
      </c>
      <c r="D309" s="89">
        <v>1</v>
      </c>
      <c r="F309" s="163" t="s">
        <v>453</v>
      </c>
      <c r="G309" s="89">
        <v>1</v>
      </c>
      <c r="I309" s="163" t="s">
        <v>453</v>
      </c>
      <c r="J309" s="145">
        <v>1</v>
      </c>
      <c r="K309" s="132"/>
    </row>
    <row r="310" spans="1:11" ht="29" x14ac:dyDescent="0.45">
      <c r="A310" s="144">
        <v>10</v>
      </c>
      <c r="B310" s="96"/>
      <c r="C310" s="163" t="s">
        <v>454</v>
      </c>
      <c r="D310" s="89">
        <v>1</v>
      </c>
      <c r="F310" s="163" t="s">
        <v>455</v>
      </c>
      <c r="G310" s="89">
        <v>1</v>
      </c>
      <c r="I310" s="163" t="s">
        <v>455</v>
      </c>
      <c r="J310" s="145">
        <v>1</v>
      </c>
      <c r="K310" s="132"/>
    </row>
    <row r="311" spans="1:11" ht="18.5" x14ac:dyDescent="0.45">
      <c r="A311" s="144">
        <v>11</v>
      </c>
      <c r="B311" s="96"/>
      <c r="C311" s="163" t="s">
        <v>456</v>
      </c>
      <c r="D311" s="89">
        <v>1</v>
      </c>
      <c r="F311" s="163" t="s">
        <v>457</v>
      </c>
      <c r="G311" s="89">
        <v>1</v>
      </c>
      <c r="I311" s="163" t="s">
        <v>457</v>
      </c>
      <c r="J311" s="145">
        <v>1</v>
      </c>
      <c r="K311" s="132"/>
    </row>
    <row r="312" spans="1:11" ht="18.5" x14ac:dyDescent="0.45">
      <c r="A312" s="144">
        <v>12</v>
      </c>
      <c r="B312" s="96"/>
      <c r="C312" s="163" t="s">
        <v>458</v>
      </c>
      <c r="D312" s="89">
        <v>1</v>
      </c>
      <c r="F312" s="163" t="s">
        <v>459</v>
      </c>
      <c r="G312" s="89">
        <v>1</v>
      </c>
      <c r="I312" s="163" t="s">
        <v>459</v>
      </c>
      <c r="J312" s="145">
        <v>1</v>
      </c>
      <c r="K312" s="132"/>
    </row>
    <row r="313" spans="1:11" ht="29" x14ac:dyDescent="0.45">
      <c r="A313" s="144">
        <v>13</v>
      </c>
      <c r="B313" s="96"/>
      <c r="C313" s="163" t="s">
        <v>460</v>
      </c>
      <c r="D313" s="89">
        <v>1</v>
      </c>
      <c r="F313" s="163" t="s">
        <v>461</v>
      </c>
      <c r="G313" s="89">
        <v>1</v>
      </c>
      <c r="I313" s="163" t="s">
        <v>461</v>
      </c>
      <c r="J313" s="145">
        <v>1</v>
      </c>
      <c r="K313" s="132"/>
    </row>
    <row r="314" spans="1:11" ht="29" x14ac:dyDescent="0.45">
      <c r="A314" s="144">
        <v>14</v>
      </c>
      <c r="B314" s="96"/>
      <c r="C314" s="163" t="s">
        <v>462</v>
      </c>
      <c r="D314" s="89">
        <v>1</v>
      </c>
      <c r="F314" s="163" t="s">
        <v>463</v>
      </c>
      <c r="G314" s="89">
        <v>1</v>
      </c>
      <c r="I314" s="163" t="s">
        <v>463</v>
      </c>
      <c r="J314" s="145">
        <v>1</v>
      </c>
      <c r="K314" s="132"/>
    </row>
    <row r="315" spans="1:11" ht="43.5" x14ac:dyDescent="0.45">
      <c r="A315" s="144">
        <v>15</v>
      </c>
      <c r="B315" s="96"/>
      <c r="C315" s="163" t="s">
        <v>464</v>
      </c>
      <c r="D315" s="89">
        <v>1</v>
      </c>
      <c r="F315" s="163" t="s">
        <v>465</v>
      </c>
      <c r="G315" s="89">
        <v>1</v>
      </c>
      <c r="I315" s="163" t="s">
        <v>465</v>
      </c>
      <c r="J315" s="145">
        <v>1</v>
      </c>
      <c r="K315" s="132"/>
    </row>
    <row r="316" spans="1:11" ht="29" x14ac:dyDescent="0.45">
      <c r="A316" s="144">
        <v>16</v>
      </c>
      <c r="B316" s="96"/>
      <c r="C316" s="163" t="s">
        <v>466</v>
      </c>
      <c r="D316" s="89">
        <v>1</v>
      </c>
      <c r="F316" s="163" t="s">
        <v>466</v>
      </c>
      <c r="G316" s="89">
        <v>1</v>
      </c>
      <c r="I316" s="163" t="s">
        <v>466</v>
      </c>
      <c r="J316" s="145">
        <v>1</v>
      </c>
      <c r="K316" s="132"/>
    </row>
    <row r="317" spans="1:11" ht="18.5" x14ac:dyDescent="0.45">
      <c r="A317" s="144">
        <v>17</v>
      </c>
      <c r="B317" s="96"/>
      <c r="C317" s="79"/>
      <c r="F317" s="79"/>
      <c r="I317" s="79"/>
      <c r="J317" s="145"/>
      <c r="K317" s="132"/>
    </row>
    <row r="318" spans="1:11" ht="18.5" x14ac:dyDescent="0.45">
      <c r="A318" s="144">
        <v>18</v>
      </c>
      <c r="B318" s="96"/>
      <c r="C318" s="79"/>
      <c r="F318" s="79"/>
      <c r="I318" s="79"/>
      <c r="J318" s="145"/>
      <c r="K318" s="132"/>
    </row>
    <row r="319" spans="1:11" ht="18.5" x14ac:dyDescent="0.45">
      <c r="A319" s="144"/>
      <c r="B319" s="87" t="s">
        <v>116</v>
      </c>
      <c r="C319" s="99" t="s">
        <v>8</v>
      </c>
      <c r="D319" s="90">
        <f>SUM(D301:D318)</f>
        <v>16</v>
      </c>
      <c r="F319" s="99" t="s">
        <v>8</v>
      </c>
      <c r="G319" s="90">
        <f>SUM(G301:G318)</f>
        <v>16</v>
      </c>
      <c r="I319" s="99" t="s">
        <v>8</v>
      </c>
      <c r="J319" s="150">
        <f>SUM(J301:J318)</f>
        <v>16</v>
      </c>
      <c r="K319" s="132"/>
    </row>
    <row r="320" spans="1:11" ht="18.5" x14ac:dyDescent="0.45">
      <c r="A320" s="144"/>
      <c r="B320" s="87" t="s">
        <v>117</v>
      </c>
      <c r="C320" s="99" t="s">
        <v>12</v>
      </c>
      <c r="D320" s="90">
        <f>COUNT(D301:D318)</f>
        <v>16</v>
      </c>
      <c r="F320" s="99" t="s">
        <v>12</v>
      </c>
      <c r="G320" s="90">
        <f>COUNT(G301:G318)</f>
        <v>16</v>
      </c>
      <c r="I320" s="99" t="s">
        <v>12</v>
      </c>
      <c r="J320" s="150">
        <f>COUNT(J301:J318)</f>
        <v>16</v>
      </c>
      <c r="K320" s="132"/>
    </row>
    <row r="321" spans="1:11" ht="18.5" x14ac:dyDescent="0.35">
      <c r="A321" s="144"/>
      <c r="B321" s="87"/>
      <c r="C321" s="88"/>
      <c r="D321" s="91"/>
      <c r="F321" s="88"/>
      <c r="G321" s="91"/>
      <c r="I321" s="88"/>
      <c r="J321" s="151"/>
      <c r="K321" s="132"/>
    </row>
    <row r="322" spans="1:11" x14ac:dyDescent="0.35">
      <c r="A322" s="144"/>
      <c r="J322" s="145"/>
      <c r="K322" s="132"/>
    </row>
    <row r="323" spans="1:11" ht="23.5" x14ac:dyDescent="0.55000000000000004">
      <c r="A323" s="164" t="s">
        <v>62</v>
      </c>
      <c r="B323" s="172"/>
      <c r="C323" s="166"/>
      <c r="D323" s="167"/>
      <c r="E323" s="166"/>
      <c r="F323" s="166"/>
      <c r="G323" s="167"/>
      <c r="H323" s="166"/>
      <c r="I323" s="166"/>
      <c r="J323" s="168"/>
      <c r="K323" s="132"/>
    </row>
    <row r="324" spans="1:11" ht="18.5" x14ac:dyDescent="0.45">
      <c r="A324" s="144">
        <v>1</v>
      </c>
      <c r="B324" s="96"/>
      <c r="C324" s="163" t="s">
        <v>467</v>
      </c>
      <c r="D324" s="89">
        <v>1</v>
      </c>
      <c r="F324" s="163" t="s">
        <v>468</v>
      </c>
      <c r="G324" s="89">
        <v>1</v>
      </c>
      <c r="I324" s="163" t="s">
        <v>468</v>
      </c>
      <c r="J324" s="145">
        <v>1</v>
      </c>
      <c r="K324" s="132"/>
    </row>
    <row r="325" spans="1:11" ht="43.5" x14ac:dyDescent="0.45">
      <c r="A325" s="144">
        <v>2</v>
      </c>
      <c r="B325" s="96"/>
      <c r="C325" s="163" t="s">
        <v>469</v>
      </c>
      <c r="D325" s="89">
        <v>1</v>
      </c>
      <c r="F325" s="163" t="s">
        <v>470</v>
      </c>
      <c r="G325" s="89">
        <v>1</v>
      </c>
      <c r="I325" s="163" t="s">
        <v>470</v>
      </c>
      <c r="J325" s="145">
        <v>1</v>
      </c>
      <c r="K325" s="132"/>
    </row>
    <row r="326" spans="1:11" ht="29" x14ac:dyDescent="0.45">
      <c r="A326" s="144">
        <v>3</v>
      </c>
      <c r="B326" s="96"/>
      <c r="C326" s="163" t="s">
        <v>471</v>
      </c>
      <c r="D326" s="145">
        <v>1</v>
      </c>
      <c r="F326" s="163" t="s">
        <v>472</v>
      </c>
      <c r="G326" s="145">
        <v>1</v>
      </c>
      <c r="I326" s="163" t="s">
        <v>472</v>
      </c>
      <c r="J326" s="145">
        <v>1</v>
      </c>
      <c r="K326" s="132"/>
    </row>
    <row r="327" spans="1:11" ht="18.5" x14ac:dyDescent="0.45">
      <c r="A327" s="144">
        <v>4</v>
      </c>
      <c r="B327" s="96"/>
      <c r="C327" s="163" t="s">
        <v>473</v>
      </c>
      <c r="D327" s="145">
        <v>1</v>
      </c>
      <c r="F327" s="163" t="s">
        <v>474</v>
      </c>
      <c r="G327" s="145">
        <v>1</v>
      </c>
      <c r="I327" s="163" t="s">
        <v>474</v>
      </c>
      <c r="J327" s="145">
        <v>1</v>
      </c>
      <c r="K327" s="132"/>
    </row>
    <row r="328" spans="1:11" ht="18.5" x14ac:dyDescent="0.45">
      <c r="A328" s="144">
        <v>5</v>
      </c>
      <c r="B328" s="96"/>
      <c r="C328" s="163" t="s">
        <v>475</v>
      </c>
      <c r="D328" s="145">
        <v>1</v>
      </c>
      <c r="F328" s="163" t="s">
        <v>476</v>
      </c>
      <c r="G328" s="145">
        <v>1</v>
      </c>
      <c r="I328" s="163" t="s">
        <v>476</v>
      </c>
      <c r="J328" s="145">
        <v>1</v>
      </c>
      <c r="K328" s="132"/>
    </row>
    <row r="329" spans="1:11" ht="29" x14ac:dyDescent="0.45">
      <c r="A329" s="144">
        <v>6</v>
      </c>
      <c r="B329" s="96"/>
      <c r="C329" s="163" t="s">
        <v>477</v>
      </c>
      <c r="D329" s="145">
        <v>1</v>
      </c>
      <c r="F329" s="163" t="s">
        <v>478</v>
      </c>
      <c r="G329" s="145">
        <v>1</v>
      </c>
      <c r="I329" s="163" t="s">
        <v>478</v>
      </c>
      <c r="J329" s="145">
        <v>1</v>
      </c>
      <c r="K329" s="132"/>
    </row>
    <row r="330" spans="1:11" ht="18.5" x14ac:dyDescent="0.45">
      <c r="A330" s="144">
        <v>7</v>
      </c>
      <c r="B330" s="96"/>
      <c r="C330" s="79"/>
      <c r="F330" s="79"/>
      <c r="I330" s="79"/>
      <c r="J330" s="145"/>
      <c r="K330" s="132"/>
    </row>
    <row r="331" spans="1:11" ht="18.5" x14ac:dyDescent="0.45">
      <c r="A331" s="144">
        <v>8</v>
      </c>
      <c r="B331" s="96"/>
      <c r="C331" s="79"/>
      <c r="F331" s="79"/>
      <c r="I331" s="79"/>
      <c r="J331" s="145"/>
      <c r="K331" s="132"/>
    </row>
    <row r="332" spans="1:11" ht="18.5" x14ac:dyDescent="0.45">
      <c r="A332" s="144"/>
      <c r="B332" s="87" t="s">
        <v>116</v>
      </c>
      <c r="C332" s="99" t="s">
        <v>8</v>
      </c>
      <c r="D332" s="90">
        <f>SUM(D324:D331)</f>
        <v>6</v>
      </c>
      <c r="F332" s="99" t="s">
        <v>8</v>
      </c>
      <c r="G332" s="90">
        <f>SUM(G324:G331)</f>
        <v>6</v>
      </c>
      <c r="I332" s="99" t="s">
        <v>8</v>
      </c>
      <c r="J332" s="150">
        <f>SUM(J324:J331)</f>
        <v>6</v>
      </c>
      <c r="K332" s="132"/>
    </row>
    <row r="333" spans="1:11" ht="18.5" x14ac:dyDescent="0.45">
      <c r="A333" s="144"/>
      <c r="B333" s="87" t="s">
        <v>117</v>
      </c>
      <c r="C333" s="99" t="s">
        <v>12</v>
      </c>
      <c r="D333" s="90">
        <f>COUNT(D324:D331)</f>
        <v>6</v>
      </c>
      <c r="F333" s="99" t="s">
        <v>12</v>
      </c>
      <c r="G333" s="90">
        <f>COUNT(G324:G331)</f>
        <v>6</v>
      </c>
      <c r="I333" s="99" t="s">
        <v>12</v>
      </c>
      <c r="J333" s="150">
        <f>COUNT(J324:J331)</f>
        <v>6</v>
      </c>
      <c r="K333" s="132"/>
    </row>
    <row r="334" spans="1:11" ht="18.5" x14ac:dyDescent="0.35">
      <c r="A334" s="144"/>
      <c r="B334" s="87"/>
      <c r="C334" s="88"/>
      <c r="D334" s="91"/>
      <c r="F334" s="88"/>
      <c r="G334" s="91"/>
      <c r="I334" s="88"/>
      <c r="J334" s="151"/>
      <c r="K334" s="132"/>
    </row>
    <row r="335" spans="1:11" x14ac:dyDescent="0.35">
      <c r="A335" s="144"/>
      <c r="J335" s="145"/>
      <c r="K335" s="132"/>
    </row>
    <row r="336" spans="1:11" ht="23.5" x14ac:dyDescent="0.55000000000000004">
      <c r="A336" s="164" t="s">
        <v>63</v>
      </c>
      <c r="B336" s="172"/>
      <c r="C336" s="166"/>
      <c r="D336" s="167"/>
      <c r="E336" s="166"/>
      <c r="F336" s="166"/>
      <c r="G336" s="167"/>
      <c r="H336" s="166"/>
      <c r="I336" s="166"/>
      <c r="J336" s="168"/>
      <c r="K336" s="132"/>
    </row>
    <row r="337" spans="1:11" ht="29" x14ac:dyDescent="0.45">
      <c r="A337" s="144">
        <v>1</v>
      </c>
      <c r="B337" s="96"/>
      <c r="C337" s="163" t="s">
        <v>479</v>
      </c>
      <c r="D337" s="89">
        <v>1</v>
      </c>
      <c r="F337" s="163" t="s">
        <v>480</v>
      </c>
      <c r="G337" s="89">
        <v>1</v>
      </c>
      <c r="I337" s="163" t="s">
        <v>480</v>
      </c>
      <c r="J337" s="145">
        <v>1</v>
      </c>
      <c r="K337" s="132"/>
    </row>
    <row r="338" spans="1:11" ht="18.5" x14ac:dyDescent="0.45">
      <c r="A338" s="144">
        <v>2</v>
      </c>
      <c r="B338" s="96"/>
      <c r="C338" s="163" t="s">
        <v>481</v>
      </c>
      <c r="D338" s="89">
        <v>1</v>
      </c>
      <c r="F338" s="163" t="s">
        <v>482</v>
      </c>
      <c r="G338" s="89">
        <v>1</v>
      </c>
      <c r="I338" s="163" t="s">
        <v>482</v>
      </c>
      <c r="J338" s="145">
        <v>1</v>
      </c>
      <c r="K338" s="132"/>
    </row>
    <row r="339" spans="1:11" ht="29" x14ac:dyDescent="0.45">
      <c r="A339" s="144">
        <v>3</v>
      </c>
      <c r="B339" s="96"/>
      <c r="C339" s="163" t="s">
        <v>483</v>
      </c>
      <c r="D339" s="89">
        <v>1</v>
      </c>
      <c r="F339" s="163" t="s">
        <v>484</v>
      </c>
      <c r="G339" s="89">
        <v>1</v>
      </c>
      <c r="I339" s="163" t="s">
        <v>484</v>
      </c>
      <c r="J339" s="145">
        <v>1</v>
      </c>
      <c r="K339" s="132"/>
    </row>
    <row r="340" spans="1:11" ht="29" x14ac:dyDescent="0.45">
      <c r="A340" s="144">
        <v>4</v>
      </c>
      <c r="B340" s="96"/>
      <c r="C340" s="163" t="s">
        <v>485</v>
      </c>
      <c r="D340" s="89">
        <v>1</v>
      </c>
      <c r="F340" s="163" t="s">
        <v>486</v>
      </c>
      <c r="G340" s="89">
        <v>1</v>
      </c>
      <c r="I340" s="163" t="s">
        <v>486</v>
      </c>
      <c r="J340" s="145">
        <v>1</v>
      </c>
      <c r="K340" s="132"/>
    </row>
    <row r="341" spans="1:11" ht="43.5" x14ac:dyDescent="0.45">
      <c r="A341" s="144">
        <v>5</v>
      </c>
      <c r="B341" s="96"/>
      <c r="C341" s="163" t="s">
        <v>487</v>
      </c>
      <c r="D341" s="89">
        <v>1</v>
      </c>
      <c r="F341" s="163" t="s">
        <v>488</v>
      </c>
      <c r="G341" s="89">
        <v>1</v>
      </c>
      <c r="I341" s="163" t="s">
        <v>488</v>
      </c>
      <c r="J341" s="145">
        <v>1</v>
      </c>
      <c r="K341" s="132"/>
    </row>
    <row r="342" spans="1:11" ht="18.5" x14ac:dyDescent="0.45">
      <c r="A342" s="144">
        <v>6</v>
      </c>
      <c r="B342" s="96"/>
      <c r="C342" s="79"/>
      <c r="F342" s="79"/>
      <c r="I342" s="79"/>
      <c r="J342" s="145"/>
      <c r="K342" s="132"/>
    </row>
    <row r="343" spans="1:11" ht="18.5" x14ac:dyDescent="0.45">
      <c r="A343" s="144">
        <v>7</v>
      </c>
      <c r="B343" s="96"/>
      <c r="C343" s="79"/>
      <c r="F343" s="79"/>
      <c r="I343" s="79"/>
      <c r="J343" s="145"/>
      <c r="K343" s="132"/>
    </row>
    <row r="344" spans="1:11" ht="18.5" x14ac:dyDescent="0.45">
      <c r="A344" s="144"/>
      <c r="B344" s="87" t="s">
        <v>116</v>
      </c>
      <c r="C344" s="99" t="s">
        <v>8</v>
      </c>
      <c r="D344" s="90">
        <f>SUM(D337:D343)</f>
        <v>5</v>
      </c>
      <c r="F344" s="99" t="s">
        <v>8</v>
      </c>
      <c r="G344" s="90">
        <f>SUM(G337:G343)</f>
        <v>5</v>
      </c>
      <c r="I344" s="99" t="s">
        <v>8</v>
      </c>
      <c r="J344" s="150">
        <f>SUM(J337:J343)</f>
        <v>5</v>
      </c>
      <c r="K344" s="132"/>
    </row>
    <row r="345" spans="1:11" ht="18.5" x14ac:dyDescent="0.45">
      <c r="A345" s="144"/>
      <c r="B345" s="87" t="s">
        <v>117</v>
      </c>
      <c r="C345" s="99" t="s">
        <v>12</v>
      </c>
      <c r="D345" s="90">
        <f>COUNT(D337:D343)</f>
        <v>5</v>
      </c>
      <c r="F345" s="99" t="s">
        <v>12</v>
      </c>
      <c r="G345" s="90">
        <f>COUNT(G337:G343)</f>
        <v>5</v>
      </c>
      <c r="I345" s="99" t="s">
        <v>12</v>
      </c>
      <c r="J345" s="150">
        <f>COUNT(J337:J343)</f>
        <v>5</v>
      </c>
      <c r="K345" s="132"/>
    </row>
    <row r="346" spans="1:11" ht="18.5" x14ac:dyDescent="0.35">
      <c r="A346" s="144"/>
      <c r="B346" s="87"/>
      <c r="C346" s="88"/>
      <c r="D346" s="91"/>
      <c r="F346" s="88"/>
      <c r="G346" s="91"/>
      <c r="I346" s="88"/>
      <c r="J346" s="151"/>
      <c r="K346" s="132"/>
    </row>
    <row r="347" spans="1:11" x14ac:dyDescent="0.35">
      <c r="A347" s="144"/>
      <c r="J347" s="145"/>
      <c r="K347" s="132"/>
    </row>
    <row r="348" spans="1:11" ht="23.5" x14ac:dyDescent="0.55000000000000004">
      <c r="A348" s="164" t="s">
        <v>64</v>
      </c>
      <c r="B348" s="172"/>
      <c r="C348" s="166"/>
      <c r="D348" s="167"/>
      <c r="E348" s="166"/>
      <c r="F348" s="166"/>
      <c r="G348" s="167"/>
      <c r="H348" s="166"/>
      <c r="I348" s="166"/>
      <c r="J348" s="168"/>
      <c r="K348" s="132"/>
    </row>
    <row r="349" spans="1:11" ht="18.5" x14ac:dyDescent="0.45">
      <c r="A349" s="144">
        <v>1</v>
      </c>
      <c r="B349" s="96"/>
      <c r="C349" s="79"/>
      <c r="F349" s="79"/>
      <c r="I349" s="79"/>
      <c r="J349" s="145"/>
      <c r="K349" s="132"/>
    </row>
    <row r="350" spans="1:11" ht="18.5" x14ac:dyDescent="0.45">
      <c r="A350" s="144">
        <v>2</v>
      </c>
      <c r="B350" s="96"/>
      <c r="C350" s="79"/>
      <c r="F350" s="79"/>
      <c r="I350" s="79"/>
      <c r="J350" s="145"/>
      <c r="K350" s="132"/>
    </row>
    <row r="351" spans="1:11" ht="18.5" x14ac:dyDescent="0.45">
      <c r="A351" s="144">
        <v>3</v>
      </c>
      <c r="B351" s="96"/>
      <c r="C351" s="79"/>
      <c r="F351" s="79"/>
      <c r="I351" s="79"/>
      <c r="J351" s="145"/>
      <c r="K351" s="132"/>
    </row>
    <row r="352" spans="1:11" ht="18.5" x14ac:dyDescent="0.45">
      <c r="A352" s="144">
        <v>4</v>
      </c>
      <c r="B352" s="96"/>
      <c r="C352" s="79"/>
      <c r="F352" s="79"/>
      <c r="I352" s="79"/>
      <c r="J352" s="145"/>
      <c r="K352" s="132"/>
    </row>
    <row r="353" spans="1:11" ht="18.5" x14ac:dyDescent="0.45">
      <c r="A353" s="144">
        <v>5</v>
      </c>
      <c r="B353" s="96"/>
      <c r="C353" s="79"/>
      <c r="F353" s="79"/>
      <c r="I353" s="79"/>
      <c r="J353" s="145"/>
      <c r="K353" s="132"/>
    </row>
    <row r="354" spans="1:11" ht="18.5" x14ac:dyDescent="0.45">
      <c r="A354" s="144">
        <v>6</v>
      </c>
      <c r="B354" s="96"/>
      <c r="C354" s="79"/>
      <c r="F354" s="79"/>
      <c r="I354" s="79"/>
      <c r="J354" s="145"/>
      <c r="K354" s="132"/>
    </row>
    <row r="355" spans="1:11" ht="18.5" x14ac:dyDescent="0.45">
      <c r="A355" s="144"/>
      <c r="B355" s="87" t="s">
        <v>116</v>
      </c>
      <c r="C355" s="99" t="s">
        <v>8</v>
      </c>
      <c r="D355" s="90">
        <f>SUM(D349:D354)</f>
        <v>0</v>
      </c>
      <c r="F355" s="99" t="s">
        <v>8</v>
      </c>
      <c r="G355" s="90">
        <f>SUM(G349:G354)</f>
        <v>0</v>
      </c>
      <c r="I355" s="99" t="s">
        <v>8</v>
      </c>
      <c r="J355" s="150">
        <f>SUM(J349:J354)</f>
        <v>0</v>
      </c>
      <c r="K355" s="132"/>
    </row>
    <row r="356" spans="1:11" ht="18.5" x14ac:dyDescent="0.45">
      <c r="A356" s="144"/>
      <c r="B356" s="87" t="s">
        <v>117</v>
      </c>
      <c r="C356" s="99" t="s">
        <v>12</v>
      </c>
      <c r="D356" s="90">
        <f>COUNT(D349:D354)</f>
        <v>0</v>
      </c>
      <c r="F356" s="99" t="s">
        <v>12</v>
      </c>
      <c r="G356" s="90">
        <f>COUNT(G349:G354)</f>
        <v>0</v>
      </c>
      <c r="I356" s="99" t="s">
        <v>12</v>
      </c>
      <c r="J356" s="150">
        <f>COUNT(J349:J354)</f>
        <v>0</v>
      </c>
      <c r="K356" s="132"/>
    </row>
    <row r="357" spans="1:11" ht="18.5" x14ac:dyDescent="0.35">
      <c r="A357" s="144"/>
      <c r="B357" s="87"/>
      <c r="C357" s="88"/>
      <c r="D357" s="91"/>
      <c r="F357" s="88"/>
      <c r="G357" s="91"/>
      <c r="I357" s="88"/>
      <c r="J357" s="151"/>
      <c r="K357" s="132"/>
    </row>
    <row r="358" spans="1:11" x14ac:dyDescent="0.35">
      <c r="A358" s="144"/>
      <c r="J358" s="145"/>
      <c r="K358" s="132"/>
    </row>
    <row r="359" spans="1:11" ht="23.5" x14ac:dyDescent="0.55000000000000004">
      <c r="A359" s="164" t="s">
        <v>64</v>
      </c>
      <c r="B359" s="172"/>
      <c r="C359" s="166"/>
      <c r="D359" s="167"/>
      <c r="E359" s="166"/>
      <c r="F359" s="166"/>
      <c r="G359" s="167"/>
      <c r="H359" s="166"/>
      <c r="I359" s="166"/>
      <c r="J359" s="168"/>
      <c r="K359" s="132"/>
    </row>
    <row r="360" spans="1:11" ht="18.5" x14ac:dyDescent="0.45">
      <c r="A360" s="144">
        <v>1</v>
      </c>
      <c r="B360" s="96"/>
      <c r="C360" s="79"/>
      <c r="F360" s="79"/>
      <c r="I360" s="79"/>
      <c r="J360" s="145"/>
      <c r="K360" s="132"/>
    </row>
    <row r="361" spans="1:11" ht="18.5" x14ac:dyDescent="0.45">
      <c r="A361" s="144">
        <v>2</v>
      </c>
      <c r="B361" s="96"/>
      <c r="C361" s="79"/>
      <c r="F361" s="79"/>
      <c r="I361" s="79"/>
      <c r="J361" s="145"/>
      <c r="K361" s="132"/>
    </row>
    <row r="362" spans="1:11" ht="18.5" x14ac:dyDescent="0.45">
      <c r="A362" s="144">
        <v>3</v>
      </c>
      <c r="B362" s="96"/>
      <c r="C362" s="79"/>
      <c r="F362" s="79"/>
      <c r="I362" s="79"/>
      <c r="J362" s="145"/>
      <c r="K362" s="132"/>
    </row>
    <row r="363" spans="1:11" ht="18.5" x14ac:dyDescent="0.45">
      <c r="A363" s="144">
        <v>4</v>
      </c>
      <c r="B363" s="96"/>
      <c r="C363" s="79"/>
      <c r="F363" s="79"/>
      <c r="I363" s="79"/>
      <c r="J363" s="145"/>
      <c r="K363" s="132"/>
    </row>
    <row r="364" spans="1:11" ht="18.5" x14ac:dyDescent="0.45">
      <c r="A364" s="144">
        <v>5</v>
      </c>
      <c r="B364" s="96"/>
      <c r="C364" s="79"/>
      <c r="F364" s="79"/>
      <c r="I364" s="79"/>
      <c r="J364" s="145"/>
      <c r="K364" s="132"/>
    </row>
    <row r="365" spans="1:11" ht="18.5" x14ac:dyDescent="0.45">
      <c r="A365" s="144">
        <v>6</v>
      </c>
      <c r="B365" s="96"/>
      <c r="C365" s="79"/>
      <c r="F365" s="79"/>
      <c r="I365" s="79"/>
      <c r="J365" s="145"/>
      <c r="K365" s="132"/>
    </row>
    <row r="366" spans="1:11" ht="18.5" x14ac:dyDescent="0.45">
      <c r="A366" s="144"/>
      <c r="B366" s="87" t="s">
        <v>116</v>
      </c>
      <c r="C366" s="99" t="s">
        <v>8</v>
      </c>
      <c r="D366" s="90">
        <f>SUM(D360:D365)</f>
        <v>0</v>
      </c>
      <c r="F366" s="99" t="s">
        <v>8</v>
      </c>
      <c r="G366" s="90">
        <f>SUM(G360:G365)</f>
        <v>0</v>
      </c>
      <c r="I366" s="99" t="s">
        <v>8</v>
      </c>
      <c r="J366" s="150">
        <f>SUM(J360:J365)</f>
        <v>0</v>
      </c>
      <c r="K366" s="132"/>
    </row>
    <row r="367" spans="1:11" ht="18.5" x14ac:dyDescent="0.45">
      <c r="A367" s="144"/>
      <c r="B367" s="87" t="s">
        <v>117</v>
      </c>
      <c r="C367" s="99" t="s">
        <v>12</v>
      </c>
      <c r="D367" s="90">
        <f>COUNT(D360:D365)</f>
        <v>0</v>
      </c>
      <c r="F367" s="99" t="s">
        <v>12</v>
      </c>
      <c r="G367" s="90">
        <f>COUNT(G360:G365)</f>
        <v>0</v>
      </c>
      <c r="I367" s="99" t="s">
        <v>12</v>
      </c>
      <c r="J367" s="150">
        <f>COUNT(J360:J365)</f>
        <v>0</v>
      </c>
      <c r="K367" s="132"/>
    </row>
    <row r="368" spans="1:11" ht="19" thickBot="1" x14ac:dyDescent="0.4">
      <c r="A368" s="152"/>
      <c r="B368" s="153"/>
      <c r="C368" s="154"/>
      <c r="D368" s="155"/>
      <c r="E368" s="156"/>
      <c r="F368" s="154"/>
      <c r="G368" s="155"/>
      <c r="H368" s="157"/>
      <c r="I368" s="154"/>
      <c r="J368" s="158"/>
      <c r="K368" s="132"/>
    </row>
    <row r="369" spans="1:10" x14ac:dyDescent="0.35">
      <c r="A369" s="133"/>
      <c r="B369" s="134"/>
      <c r="C369" s="135"/>
      <c r="D369" s="133"/>
      <c r="E369" s="136"/>
      <c r="F369" s="135"/>
      <c r="G369" s="133"/>
      <c r="H369" s="137"/>
      <c r="I369" s="135"/>
      <c r="J369" s="133"/>
    </row>
  </sheetData>
  <conditionalFormatting sqref="C5:C9">
    <cfRule type="expression" dxfId="325" priority="131">
      <formula>($A5="T")</formula>
    </cfRule>
  </conditionalFormatting>
  <conditionalFormatting sqref="C5:C9">
    <cfRule type="expression" dxfId="324" priority="132">
      <formula>($A5="C")</formula>
    </cfRule>
  </conditionalFormatting>
  <conditionalFormatting sqref="C57:C68">
    <cfRule type="expression" dxfId="323" priority="236">
      <formula>($A57="C")</formula>
    </cfRule>
  </conditionalFormatting>
  <conditionalFormatting sqref="C57:C68">
    <cfRule type="expression" dxfId="322" priority="235">
      <formula>($A57="T")</formula>
    </cfRule>
  </conditionalFormatting>
  <conditionalFormatting sqref="F57:F68">
    <cfRule type="expression" dxfId="321" priority="234">
      <formula>($A57="C")</formula>
    </cfRule>
  </conditionalFormatting>
  <conditionalFormatting sqref="F57:F68">
    <cfRule type="expression" dxfId="320" priority="233">
      <formula>($A57="T")</formula>
    </cfRule>
  </conditionalFormatting>
  <conditionalFormatting sqref="I57:I68">
    <cfRule type="expression" dxfId="319" priority="232">
      <formula>($A57="C")</formula>
    </cfRule>
  </conditionalFormatting>
  <conditionalFormatting sqref="I57:I68">
    <cfRule type="expression" dxfId="318" priority="231">
      <formula>($A57="T")</formula>
    </cfRule>
  </conditionalFormatting>
  <conditionalFormatting sqref="F250:F259">
    <cfRule type="expression" dxfId="317" priority="174">
      <formula>($A250="C")</formula>
    </cfRule>
  </conditionalFormatting>
  <conditionalFormatting sqref="F250:F259">
    <cfRule type="expression" dxfId="316" priority="173">
      <formula>($A250="T")</formula>
    </cfRule>
  </conditionalFormatting>
  <conditionalFormatting sqref="F5:F9">
    <cfRule type="expression" dxfId="315" priority="130">
      <formula>($A5="C")</formula>
    </cfRule>
  </conditionalFormatting>
  <conditionalFormatting sqref="F5:F9">
    <cfRule type="expression" dxfId="314" priority="129">
      <formula>($A5="T")</formula>
    </cfRule>
  </conditionalFormatting>
  <conditionalFormatting sqref="I5:I9">
    <cfRule type="expression" dxfId="313" priority="134">
      <formula>($A5="C")</formula>
    </cfRule>
  </conditionalFormatting>
  <conditionalFormatting sqref="I5:I9">
    <cfRule type="expression" dxfId="312" priority="133">
      <formula>($A5="T")</formula>
    </cfRule>
  </conditionalFormatting>
  <conditionalFormatting sqref="I17:I30">
    <cfRule type="expression" dxfId="311" priority="128">
      <formula>($A17="C")</formula>
    </cfRule>
  </conditionalFormatting>
  <conditionalFormatting sqref="I17:I30">
    <cfRule type="expression" dxfId="310" priority="127">
      <formula>($A17="T")</formula>
    </cfRule>
  </conditionalFormatting>
  <conditionalFormatting sqref="F337:F341">
    <cfRule type="expression" dxfId="309" priority="23">
      <formula>($A337="T")</formula>
    </cfRule>
  </conditionalFormatting>
  <conditionalFormatting sqref="C17:C30">
    <cfRule type="expression" dxfId="308" priority="126">
      <formula>($A17="C")</formula>
    </cfRule>
  </conditionalFormatting>
  <conditionalFormatting sqref="C17:C30">
    <cfRule type="expression" dxfId="307" priority="125">
      <formula>($A17="T")</formula>
    </cfRule>
  </conditionalFormatting>
  <conditionalFormatting sqref="F17:F30">
    <cfRule type="expression" dxfId="306" priority="124">
      <formula>($A17="C")</formula>
    </cfRule>
  </conditionalFormatting>
  <conditionalFormatting sqref="F17:F30">
    <cfRule type="expression" dxfId="305" priority="123">
      <formula>($A17="T")</formula>
    </cfRule>
  </conditionalFormatting>
  <conditionalFormatting sqref="I41:I49">
    <cfRule type="expression" dxfId="304" priority="122">
      <formula>($A41="C")</formula>
    </cfRule>
  </conditionalFormatting>
  <conditionalFormatting sqref="I41:I49">
    <cfRule type="expression" dxfId="303" priority="121">
      <formula>($A41="T")</formula>
    </cfRule>
  </conditionalFormatting>
  <conditionalFormatting sqref="C41:C49">
    <cfRule type="expression" dxfId="302" priority="120">
      <formula>($A41="C")</formula>
    </cfRule>
  </conditionalFormatting>
  <conditionalFormatting sqref="C41:C49">
    <cfRule type="expression" dxfId="301" priority="119">
      <formula>($A41="T")</formula>
    </cfRule>
  </conditionalFormatting>
  <conditionalFormatting sqref="F41:F49">
    <cfRule type="expression" dxfId="300" priority="118">
      <formula>($A41="C")</formula>
    </cfRule>
  </conditionalFormatting>
  <conditionalFormatting sqref="F41:F49">
    <cfRule type="expression" dxfId="299" priority="117">
      <formula>($A41="T")</formula>
    </cfRule>
  </conditionalFormatting>
  <conditionalFormatting sqref="I76:I84">
    <cfRule type="expression" dxfId="298" priority="116">
      <formula>($A76="C")</formula>
    </cfRule>
  </conditionalFormatting>
  <conditionalFormatting sqref="I76:I84">
    <cfRule type="expression" dxfId="297" priority="115">
      <formula>($A76="T")</formula>
    </cfRule>
  </conditionalFormatting>
  <conditionalFormatting sqref="C76:C84">
    <cfRule type="expression" dxfId="296" priority="114">
      <formula>($A76="C")</formula>
    </cfRule>
  </conditionalFormatting>
  <conditionalFormatting sqref="C76:C84">
    <cfRule type="expression" dxfId="295" priority="113">
      <formula>($A76="T")</formula>
    </cfRule>
  </conditionalFormatting>
  <conditionalFormatting sqref="F76:F84">
    <cfRule type="expression" dxfId="294" priority="112">
      <formula>($A76="C")</formula>
    </cfRule>
  </conditionalFormatting>
  <conditionalFormatting sqref="F76:F84">
    <cfRule type="expression" dxfId="293" priority="111">
      <formula>($A76="T")</formula>
    </cfRule>
  </conditionalFormatting>
  <conditionalFormatting sqref="I92:I105">
    <cfRule type="expression" dxfId="292" priority="110">
      <formula>($A92="C")</formula>
    </cfRule>
  </conditionalFormatting>
  <conditionalFormatting sqref="I92:I105">
    <cfRule type="expression" dxfId="291" priority="109">
      <formula>($A92="T")</formula>
    </cfRule>
  </conditionalFormatting>
  <conditionalFormatting sqref="C92:C105">
    <cfRule type="expression" dxfId="290" priority="108">
      <formula>($A92="C")</formula>
    </cfRule>
  </conditionalFormatting>
  <conditionalFormatting sqref="C92:C105">
    <cfRule type="expression" dxfId="289" priority="107">
      <formula>($A92="T")</formula>
    </cfRule>
  </conditionalFormatting>
  <conditionalFormatting sqref="F92:F105">
    <cfRule type="expression" dxfId="288" priority="106">
      <formula>($A92="C")</formula>
    </cfRule>
  </conditionalFormatting>
  <conditionalFormatting sqref="F92:F105">
    <cfRule type="expression" dxfId="287" priority="105">
      <formula>($A92="T")</formula>
    </cfRule>
  </conditionalFormatting>
  <conditionalFormatting sqref="I113:I116">
    <cfRule type="expression" dxfId="286" priority="104">
      <formula>($A113="C")</formula>
    </cfRule>
  </conditionalFormatting>
  <conditionalFormatting sqref="I113:I116">
    <cfRule type="expression" dxfId="285" priority="103">
      <formula>($A113="T")</formula>
    </cfRule>
  </conditionalFormatting>
  <conditionalFormatting sqref="C113:C117">
    <cfRule type="expression" dxfId="284" priority="102">
      <formula>($A113="C")</formula>
    </cfRule>
  </conditionalFormatting>
  <conditionalFormatting sqref="C113:C117">
    <cfRule type="expression" dxfId="283" priority="101">
      <formula>($A113="T")</formula>
    </cfRule>
  </conditionalFormatting>
  <conditionalFormatting sqref="F113:F117">
    <cfRule type="expression" dxfId="282" priority="100">
      <formula>($A113="C")</formula>
    </cfRule>
  </conditionalFormatting>
  <conditionalFormatting sqref="F113:F117">
    <cfRule type="expression" dxfId="281" priority="99">
      <formula>($A113="T")</formula>
    </cfRule>
  </conditionalFormatting>
  <conditionalFormatting sqref="I125:I151">
    <cfRule type="expression" dxfId="280" priority="98">
      <formula>($A125="C")</formula>
    </cfRule>
  </conditionalFormatting>
  <conditionalFormatting sqref="I125:I151">
    <cfRule type="expression" dxfId="279" priority="97">
      <formula>($A125="T")</formula>
    </cfRule>
  </conditionalFormatting>
  <conditionalFormatting sqref="C125:C151">
    <cfRule type="expression" dxfId="278" priority="96">
      <formula>($A125="C")</formula>
    </cfRule>
  </conditionalFormatting>
  <conditionalFormatting sqref="C125:C151">
    <cfRule type="expression" dxfId="277" priority="95">
      <formula>($A125="T")</formula>
    </cfRule>
  </conditionalFormatting>
  <conditionalFormatting sqref="F125:F151">
    <cfRule type="expression" dxfId="276" priority="94">
      <formula>($A125="C")</formula>
    </cfRule>
  </conditionalFormatting>
  <conditionalFormatting sqref="F125:F151">
    <cfRule type="expression" dxfId="275" priority="93">
      <formula>($A125="T")</formula>
    </cfRule>
  </conditionalFormatting>
  <conditionalFormatting sqref="I159:I166">
    <cfRule type="expression" dxfId="274" priority="92">
      <formula>($A159="C")</formula>
    </cfRule>
  </conditionalFormatting>
  <conditionalFormatting sqref="I159:I166">
    <cfRule type="expression" dxfId="273" priority="91">
      <formula>($A159="T")</formula>
    </cfRule>
  </conditionalFormatting>
  <conditionalFormatting sqref="C159:C166">
    <cfRule type="expression" dxfId="272" priority="90">
      <formula>($A159="C")</formula>
    </cfRule>
  </conditionalFormatting>
  <conditionalFormatting sqref="C159:C166">
    <cfRule type="expression" dxfId="271" priority="89">
      <formula>($A159="T")</formula>
    </cfRule>
  </conditionalFormatting>
  <conditionalFormatting sqref="F159:F166">
    <cfRule type="expression" dxfId="270" priority="88">
      <formula>($A159="C")</formula>
    </cfRule>
  </conditionalFormatting>
  <conditionalFormatting sqref="F159:F166">
    <cfRule type="expression" dxfId="269" priority="87">
      <formula>($A159="T")</formula>
    </cfRule>
  </conditionalFormatting>
  <conditionalFormatting sqref="I174:I183">
    <cfRule type="expression" dxfId="268" priority="86">
      <formula>($A174="C")</formula>
    </cfRule>
  </conditionalFormatting>
  <conditionalFormatting sqref="I174:I183">
    <cfRule type="expression" dxfId="267" priority="85">
      <formula>($A174="T")</formula>
    </cfRule>
  </conditionalFormatting>
  <conditionalFormatting sqref="C174:C183">
    <cfRule type="expression" dxfId="266" priority="84">
      <formula>($A174="C")</formula>
    </cfRule>
  </conditionalFormatting>
  <conditionalFormatting sqref="C174:C183">
    <cfRule type="expression" dxfId="265" priority="83">
      <formula>($A174="T")</formula>
    </cfRule>
  </conditionalFormatting>
  <conditionalFormatting sqref="F174:F183">
    <cfRule type="expression" dxfId="264" priority="82">
      <formula>($A174="C")</formula>
    </cfRule>
  </conditionalFormatting>
  <conditionalFormatting sqref="F174:F183">
    <cfRule type="expression" dxfId="263" priority="81">
      <formula>($A174="T")</formula>
    </cfRule>
  </conditionalFormatting>
  <conditionalFormatting sqref="I191:I197">
    <cfRule type="expression" dxfId="262" priority="80">
      <formula>($A191="C")</formula>
    </cfRule>
  </conditionalFormatting>
  <conditionalFormatting sqref="I191:I197">
    <cfRule type="expression" dxfId="261" priority="79">
      <formula>($A191="T")</formula>
    </cfRule>
  </conditionalFormatting>
  <conditionalFormatting sqref="C191:C197">
    <cfRule type="expression" dxfId="260" priority="78">
      <formula>($A191="C")</formula>
    </cfRule>
  </conditionalFormatting>
  <conditionalFormatting sqref="C191:C197">
    <cfRule type="expression" dxfId="259" priority="77">
      <formula>($A191="T")</formula>
    </cfRule>
  </conditionalFormatting>
  <conditionalFormatting sqref="F191:F197">
    <cfRule type="expression" dxfId="258" priority="76">
      <formula>($A191="C")</formula>
    </cfRule>
  </conditionalFormatting>
  <conditionalFormatting sqref="F191:F197">
    <cfRule type="expression" dxfId="257" priority="75">
      <formula>($A191="T")</formula>
    </cfRule>
  </conditionalFormatting>
  <conditionalFormatting sqref="I205:I216">
    <cfRule type="expression" dxfId="256" priority="74">
      <formula>($A205="C")</formula>
    </cfRule>
  </conditionalFormatting>
  <conditionalFormatting sqref="I205:I216">
    <cfRule type="expression" dxfId="255" priority="73">
      <formula>($A205="T")</formula>
    </cfRule>
  </conditionalFormatting>
  <conditionalFormatting sqref="C205:C216">
    <cfRule type="expression" dxfId="254" priority="72">
      <formula>($A205="C")</formula>
    </cfRule>
  </conditionalFormatting>
  <conditionalFormatting sqref="C205:C216">
    <cfRule type="expression" dxfId="253" priority="71">
      <formula>($A205="T")</formula>
    </cfRule>
  </conditionalFormatting>
  <conditionalFormatting sqref="F205:F216">
    <cfRule type="expression" dxfId="252" priority="70">
      <formula>($A205="C")</formula>
    </cfRule>
  </conditionalFormatting>
  <conditionalFormatting sqref="F205:F216">
    <cfRule type="expression" dxfId="251" priority="69">
      <formula>($A205="T")</formula>
    </cfRule>
  </conditionalFormatting>
  <conditionalFormatting sqref="I226:I242">
    <cfRule type="expression" dxfId="250" priority="68">
      <formula>($A226="C")</formula>
    </cfRule>
  </conditionalFormatting>
  <conditionalFormatting sqref="I226:I242">
    <cfRule type="expression" dxfId="249" priority="67">
      <formula>($A226="T")</formula>
    </cfRule>
  </conditionalFormatting>
  <conditionalFormatting sqref="C226:C242">
    <cfRule type="expression" dxfId="248" priority="66">
      <formula>($A226="C")</formula>
    </cfRule>
  </conditionalFormatting>
  <conditionalFormatting sqref="C226:C242">
    <cfRule type="expression" dxfId="247" priority="65">
      <formula>($A226="T")</formula>
    </cfRule>
  </conditionalFormatting>
  <conditionalFormatting sqref="F226:F242">
    <cfRule type="expression" dxfId="246" priority="64">
      <formula>($A226="C")</formula>
    </cfRule>
  </conditionalFormatting>
  <conditionalFormatting sqref="F226:F242">
    <cfRule type="expression" dxfId="245" priority="63">
      <formula>($A226="T")</formula>
    </cfRule>
  </conditionalFormatting>
  <conditionalFormatting sqref="I250:I259">
    <cfRule type="expression" dxfId="244" priority="62">
      <formula>($A250="C")</formula>
    </cfRule>
  </conditionalFormatting>
  <conditionalFormatting sqref="I250:I259">
    <cfRule type="expression" dxfId="243" priority="61">
      <formula>($A250="T")</formula>
    </cfRule>
  </conditionalFormatting>
  <conditionalFormatting sqref="C250:C259">
    <cfRule type="expression" dxfId="242" priority="60">
      <formula>($A250="C")</formula>
    </cfRule>
  </conditionalFormatting>
  <conditionalFormatting sqref="C250:C259">
    <cfRule type="expression" dxfId="241" priority="59">
      <formula>($A250="T")</formula>
    </cfRule>
  </conditionalFormatting>
  <conditionalFormatting sqref="I267:I270">
    <cfRule type="expression" dxfId="240" priority="58">
      <formula>($A267="C")</formula>
    </cfRule>
  </conditionalFormatting>
  <conditionalFormatting sqref="I267:I270">
    <cfRule type="expression" dxfId="239" priority="57">
      <formula>($A267="T")</formula>
    </cfRule>
  </conditionalFormatting>
  <conditionalFormatting sqref="C267:C270">
    <cfRule type="expression" dxfId="238" priority="56">
      <formula>($A267="C")</formula>
    </cfRule>
  </conditionalFormatting>
  <conditionalFormatting sqref="C267:C270">
    <cfRule type="expression" dxfId="237" priority="55">
      <formula>($A267="T")</formula>
    </cfRule>
  </conditionalFormatting>
  <conditionalFormatting sqref="F267:F270">
    <cfRule type="expression" dxfId="236" priority="54">
      <formula>($A267="C")</formula>
    </cfRule>
  </conditionalFormatting>
  <conditionalFormatting sqref="F267:F270">
    <cfRule type="expression" dxfId="235" priority="53">
      <formula>($A267="T")</formula>
    </cfRule>
  </conditionalFormatting>
  <conditionalFormatting sqref="I278:I280">
    <cfRule type="expression" dxfId="234" priority="52">
      <formula>($A278="C")</formula>
    </cfRule>
  </conditionalFormatting>
  <conditionalFormatting sqref="I278:I280">
    <cfRule type="expression" dxfId="233" priority="51">
      <formula>($A278="T")</formula>
    </cfRule>
  </conditionalFormatting>
  <conditionalFormatting sqref="C278:C280">
    <cfRule type="expression" dxfId="232" priority="50">
      <formula>($A278="C")</formula>
    </cfRule>
  </conditionalFormatting>
  <conditionalFormatting sqref="C278:C280">
    <cfRule type="expression" dxfId="231" priority="49">
      <formula>($A278="T")</formula>
    </cfRule>
  </conditionalFormatting>
  <conditionalFormatting sqref="F278:F280">
    <cfRule type="expression" dxfId="230" priority="48">
      <formula>($A278="C")</formula>
    </cfRule>
  </conditionalFormatting>
  <conditionalFormatting sqref="F278:F280">
    <cfRule type="expression" dxfId="229" priority="47">
      <formula>($A278="T")</formula>
    </cfRule>
  </conditionalFormatting>
  <conditionalFormatting sqref="I289:I293">
    <cfRule type="expression" dxfId="228" priority="46">
      <formula>($A289="C")</formula>
    </cfRule>
  </conditionalFormatting>
  <conditionalFormatting sqref="I289:I293">
    <cfRule type="expression" dxfId="227" priority="45">
      <formula>($A289="T")</formula>
    </cfRule>
  </conditionalFormatting>
  <conditionalFormatting sqref="C289:C293">
    <cfRule type="expression" dxfId="226" priority="44">
      <formula>($A289="C")</formula>
    </cfRule>
  </conditionalFormatting>
  <conditionalFormatting sqref="C289:C293">
    <cfRule type="expression" dxfId="225" priority="43">
      <formula>($A289="T")</formula>
    </cfRule>
  </conditionalFormatting>
  <conditionalFormatting sqref="F289:F293">
    <cfRule type="expression" dxfId="224" priority="42">
      <formula>($A289="C")</formula>
    </cfRule>
  </conditionalFormatting>
  <conditionalFormatting sqref="F289:F293">
    <cfRule type="expression" dxfId="223" priority="41">
      <formula>($A289="T")</formula>
    </cfRule>
  </conditionalFormatting>
  <conditionalFormatting sqref="I301:I316">
    <cfRule type="expression" dxfId="222" priority="40">
      <formula>($A301="C")</formula>
    </cfRule>
  </conditionalFormatting>
  <conditionalFormatting sqref="I301:I316">
    <cfRule type="expression" dxfId="221" priority="39">
      <formula>($A301="T")</formula>
    </cfRule>
  </conditionalFormatting>
  <conditionalFormatting sqref="C301:C316">
    <cfRule type="expression" dxfId="220" priority="38">
      <formula>($A301="C")</formula>
    </cfRule>
  </conditionalFormatting>
  <conditionalFormatting sqref="C301:C316">
    <cfRule type="expression" dxfId="219" priority="37">
      <formula>($A301="T")</formula>
    </cfRule>
  </conditionalFormatting>
  <conditionalFormatting sqref="F301:F316">
    <cfRule type="expression" dxfId="218" priority="36">
      <formula>($A301="C")</formula>
    </cfRule>
  </conditionalFormatting>
  <conditionalFormatting sqref="F301:F316">
    <cfRule type="expression" dxfId="217" priority="35">
      <formula>($A301="T")</formula>
    </cfRule>
  </conditionalFormatting>
  <conditionalFormatting sqref="I324:I329">
    <cfRule type="expression" dxfId="216" priority="34">
      <formula>($A324="C")</formula>
    </cfRule>
  </conditionalFormatting>
  <conditionalFormatting sqref="I324:I329">
    <cfRule type="expression" dxfId="215" priority="33">
      <formula>($A324="T")</formula>
    </cfRule>
  </conditionalFormatting>
  <conditionalFormatting sqref="C324:C329">
    <cfRule type="expression" dxfId="214" priority="32">
      <formula>($A324="C")</formula>
    </cfRule>
  </conditionalFormatting>
  <conditionalFormatting sqref="C324:C329">
    <cfRule type="expression" dxfId="213" priority="31">
      <formula>($A324="T")</formula>
    </cfRule>
  </conditionalFormatting>
  <conditionalFormatting sqref="F324:F329">
    <cfRule type="expression" dxfId="212" priority="30">
      <formula>($A324="C")</formula>
    </cfRule>
  </conditionalFormatting>
  <conditionalFormatting sqref="F324:F329">
    <cfRule type="expression" dxfId="211" priority="29">
      <formula>($A324="T")</formula>
    </cfRule>
  </conditionalFormatting>
  <conditionalFormatting sqref="I337:I341">
    <cfRule type="expression" dxfId="210" priority="28">
      <formula>($A337="C")</formula>
    </cfRule>
  </conditionalFormatting>
  <conditionalFormatting sqref="I337:I341">
    <cfRule type="expression" dxfId="209" priority="27">
      <formula>($A337="T")</formula>
    </cfRule>
  </conditionalFormatting>
  <conditionalFormatting sqref="C337:C341">
    <cfRule type="expression" dxfId="208" priority="26">
      <formula>($A337="C")</formula>
    </cfRule>
  </conditionalFormatting>
  <conditionalFormatting sqref="C337:C341">
    <cfRule type="expression" dxfId="207" priority="25">
      <formula>($A337="T")</formula>
    </cfRule>
  </conditionalFormatting>
  <conditionalFormatting sqref="F337:F341">
    <cfRule type="expression" dxfId="206" priority="24">
      <formula>($A337="C")</formula>
    </cfRule>
  </conditionalFormatting>
  <conditionalFormatting sqref="C31">
    <cfRule type="expression" dxfId="205" priority="21">
      <formula>($A31="T")</formula>
    </cfRule>
  </conditionalFormatting>
  <conditionalFormatting sqref="C31">
    <cfRule type="expression" dxfId="204" priority="22">
      <formula>($A31="C")</formula>
    </cfRule>
  </conditionalFormatting>
  <conditionalFormatting sqref="F31">
    <cfRule type="expression" dxfId="203" priority="19">
      <formula>($A31="T")</formula>
    </cfRule>
  </conditionalFormatting>
  <conditionalFormatting sqref="F31">
    <cfRule type="expression" dxfId="202" priority="20">
      <formula>($A31="C")</formula>
    </cfRule>
  </conditionalFormatting>
  <conditionalFormatting sqref="I31">
    <cfRule type="expression" dxfId="201" priority="15">
      <formula>($A31="T")</formula>
    </cfRule>
  </conditionalFormatting>
  <conditionalFormatting sqref="I31">
    <cfRule type="expression" dxfId="200" priority="16">
      <formula>($A31="C")</formula>
    </cfRule>
  </conditionalFormatting>
  <conditionalFormatting sqref="I32">
    <cfRule type="expression" dxfId="199" priority="9">
      <formula>($A32="T")</formula>
    </cfRule>
  </conditionalFormatting>
  <conditionalFormatting sqref="I32">
    <cfRule type="expression" dxfId="198" priority="10">
      <formula>($A32="C")</formula>
    </cfRule>
  </conditionalFormatting>
  <conditionalFormatting sqref="C32">
    <cfRule type="expression" dxfId="197" priority="13">
      <formula>($A32="T")</formula>
    </cfRule>
  </conditionalFormatting>
  <conditionalFormatting sqref="C32">
    <cfRule type="expression" dxfId="196" priority="14">
      <formula>($A32="C")</formula>
    </cfRule>
  </conditionalFormatting>
  <conditionalFormatting sqref="F32">
    <cfRule type="expression" dxfId="195" priority="11">
      <formula>($A32="T")</formula>
    </cfRule>
  </conditionalFormatting>
  <conditionalFormatting sqref="F32">
    <cfRule type="expression" dxfId="194" priority="12">
      <formula>($A32="C")</formula>
    </cfRule>
  </conditionalFormatting>
  <conditionalFormatting sqref="C33">
    <cfRule type="expression" dxfId="193" priority="7">
      <formula>($A33="T")</formula>
    </cfRule>
  </conditionalFormatting>
  <conditionalFormatting sqref="C33">
    <cfRule type="expression" dxfId="192" priority="8">
      <formula>($A33="C")</formula>
    </cfRule>
  </conditionalFormatting>
  <conditionalFormatting sqref="F33">
    <cfRule type="expression" dxfId="191" priority="5">
      <formula>($A33="T")</formula>
    </cfRule>
  </conditionalFormatting>
  <conditionalFormatting sqref="F33">
    <cfRule type="expression" dxfId="190" priority="6">
      <formula>($A33="C")</formula>
    </cfRule>
  </conditionalFormatting>
  <conditionalFormatting sqref="I33">
    <cfRule type="expression" dxfId="189" priority="3">
      <formula>($A33="T")</formula>
    </cfRule>
  </conditionalFormatting>
  <conditionalFormatting sqref="I33">
    <cfRule type="expression" dxfId="188" priority="4">
      <formula>($A33="C")</formula>
    </cfRule>
  </conditionalFormatting>
  <conditionalFormatting sqref="I117">
    <cfRule type="expression" dxfId="187" priority="2">
      <formula>($A117="C")</formula>
    </cfRule>
  </conditionalFormatting>
  <conditionalFormatting sqref="I117">
    <cfRule type="expression" dxfId="186" priority="1">
      <formula>($A117="T")</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74"/>
  <sheetViews>
    <sheetView zoomScale="70" zoomScaleNormal="70" workbookViewId="0">
      <pane ySplit="3" topLeftCell="A4" activePane="bottomLeft" state="frozen"/>
      <selection pane="bottomLeft" activeCell="C58" sqref="C58"/>
    </sheetView>
  </sheetViews>
  <sheetFormatPr defaultColWidth="8.7265625" defaultRowHeight="14.5" x14ac:dyDescent="0.35"/>
  <cols>
    <col min="1" max="1" width="5.54296875" style="89" customWidth="1"/>
    <col min="2" max="2" width="25.1796875" style="80" customWidth="1"/>
    <col min="3" max="3" width="59.81640625" style="81" customWidth="1"/>
    <col min="4" max="4" width="8.54296875" style="89" customWidth="1"/>
    <col min="5" max="5" width="3.453125" style="95" customWidth="1"/>
    <col min="6" max="6" width="59.81640625" style="81" customWidth="1"/>
    <col min="7" max="7" width="8.54296875" style="89" customWidth="1"/>
    <col min="8" max="8" width="3.453125" style="94" customWidth="1"/>
    <col min="9" max="9" width="59.81640625" style="81" customWidth="1"/>
    <col min="10" max="10" width="8.54296875" style="89" customWidth="1"/>
    <col min="11" max="11" width="8.7265625" style="81"/>
    <col min="12" max="12" width="35.453125" style="81" customWidth="1"/>
    <col min="13" max="16384" width="8.7265625" style="81"/>
  </cols>
  <sheetData>
    <row r="1" spans="1:11" ht="23.5" x14ac:dyDescent="0.55000000000000004">
      <c r="A1" s="138"/>
      <c r="B1" s="139" t="s">
        <v>489</v>
      </c>
      <c r="C1" s="140"/>
      <c r="D1" s="141"/>
      <c r="E1" s="142"/>
      <c r="F1" s="140"/>
      <c r="G1" s="141"/>
      <c r="H1" s="142"/>
      <c r="I1" s="140"/>
      <c r="J1" s="143"/>
      <c r="K1" s="132"/>
    </row>
    <row r="2" spans="1:11" ht="26" x14ac:dyDescent="0.5">
      <c r="A2" s="144"/>
      <c r="B2" s="83"/>
      <c r="C2" s="92" t="s">
        <v>490</v>
      </c>
      <c r="F2" s="92" t="s">
        <v>491</v>
      </c>
      <c r="I2" s="92" t="s">
        <v>492</v>
      </c>
      <c r="J2" s="145"/>
      <c r="K2" s="132"/>
    </row>
    <row r="3" spans="1:11" ht="18.5" x14ac:dyDescent="0.45">
      <c r="A3" s="144"/>
      <c r="C3" s="84" t="s">
        <v>104</v>
      </c>
      <c r="D3" s="85" t="s">
        <v>105</v>
      </c>
      <c r="F3" s="84" t="s">
        <v>104</v>
      </c>
      <c r="G3" s="85" t="s">
        <v>105</v>
      </c>
      <c r="I3" s="84" t="s">
        <v>104</v>
      </c>
      <c r="J3" s="146" t="s">
        <v>105</v>
      </c>
      <c r="K3" s="132"/>
    </row>
    <row r="4" spans="1:11" ht="23.5" x14ac:dyDescent="0.55000000000000004">
      <c r="A4" s="164" t="s">
        <v>67</v>
      </c>
      <c r="B4" s="172"/>
      <c r="C4" s="166"/>
      <c r="D4" s="167"/>
      <c r="E4" s="166"/>
      <c r="F4" s="166"/>
      <c r="G4" s="167"/>
      <c r="H4" s="166"/>
      <c r="I4" s="166"/>
      <c r="J4" s="168"/>
      <c r="K4" s="132"/>
    </row>
    <row r="5" spans="1:11" ht="29" x14ac:dyDescent="0.45">
      <c r="A5" s="144">
        <v>1</v>
      </c>
      <c r="B5" s="96"/>
      <c r="C5" s="163" t="s">
        <v>493</v>
      </c>
      <c r="D5" s="89">
        <v>1</v>
      </c>
      <c r="F5" s="163" t="s">
        <v>494</v>
      </c>
      <c r="G5" s="89">
        <v>1</v>
      </c>
      <c r="I5" s="163" t="s">
        <v>494</v>
      </c>
      <c r="J5" s="89">
        <v>1</v>
      </c>
      <c r="K5" s="132"/>
    </row>
    <row r="6" spans="1:11" ht="29" x14ac:dyDescent="0.45">
      <c r="A6" s="144"/>
      <c r="B6" s="96"/>
      <c r="C6" s="163" t="s">
        <v>495</v>
      </c>
      <c r="D6" s="89">
        <v>1</v>
      </c>
      <c r="F6" s="163" t="s">
        <v>496</v>
      </c>
      <c r="G6" s="89">
        <v>1</v>
      </c>
      <c r="I6" s="163" t="s">
        <v>496</v>
      </c>
      <c r="J6" s="89">
        <v>1</v>
      </c>
      <c r="K6" s="132"/>
    </row>
    <row r="7" spans="1:11" ht="29" x14ac:dyDescent="0.45">
      <c r="A7" s="144"/>
      <c r="B7" s="96"/>
      <c r="C7" s="163" t="s">
        <v>497</v>
      </c>
      <c r="D7" s="89">
        <v>1</v>
      </c>
      <c r="F7" s="163" t="s">
        <v>498</v>
      </c>
      <c r="G7" s="89">
        <v>1</v>
      </c>
      <c r="I7" s="163" t="s">
        <v>498</v>
      </c>
      <c r="J7" s="89">
        <v>1</v>
      </c>
      <c r="K7" s="132"/>
    </row>
    <row r="8" spans="1:11" ht="29" x14ac:dyDescent="0.45">
      <c r="A8" s="144"/>
      <c r="B8" s="96"/>
      <c r="C8" s="163" t="s">
        <v>499</v>
      </c>
      <c r="D8" s="89">
        <v>1</v>
      </c>
      <c r="F8" s="163" t="s">
        <v>500</v>
      </c>
      <c r="G8" s="89">
        <v>1</v>
      </c>
      <c r="I8" s="163" t="s">
        <v>500</v>
      </c>
      <c r="J8" s="89">
        <v>1</v>
      </c>
      <c r="K8" s="132"/>
    </row>
    <row r="9" spans="1:11" ht="29" x14ac:dyDescent="0.45">
      <c r="A9" s="144"/>
      <c r="B9" s="96"/>
      <c r="C9" s="163" t="s">
        <v>501</v>
      </c>
      <c r="D9" s="89">
        <v>1</v>
      </c>
      <c r="F9" s="163" t="s">
        <v>502</v>
      </c>
      <c r="G9" s="89">
        <v>1</v>
      </c>
      <c r="I9" s="163" t="s">
        <v>502</v>
      </c>
      <c r="J9" s="89">
        <v>1</v>
      </c>
      <c r="K9" s="132"/>
    </row>
    <row r="10" spans="1:11" ht="43.5" x14ac:dyDescent="0.45">
      <c r="A10" s="144"/>
      <c r="B10" s="96"/>
      <c r="C10" s="163" t="s">
        <v>503</v>
      </c>
      <c r="D10" s="89">
        <v>1</v>
      </c>
      <c r="F10" s="163" t="s">
        <v>504</v>
      </c>
      <c r="G10" s="89">
        <v>1</v>
      </c>
      <c r="I10" s="163" t="s">
        <v>504</v>
      </c>
      <c r="J10" s="89">
        <v>1</v>
      </c>
      <c r="K10" s="132"/>
    </row>
    <row r="11" spans="1:11" ht="29" x14ac:dyDescent="0.45">
      <c r="A11" s="144">
        <v>2</v>
      </c>
      <c r="B11" s="96"/>
      <c r="C11" s="163" t="s">
        <v>505</v>
      </c>
      <c r="D11" s="89">
        <v>1</v>
      </c>
      <c r="F11" s="163" t="s">
        <v>506</v>
      </c>
      <c r="G11" s="89">
        <v>1</v>
      </c>
      <c r="I11" s="163" t="s">
        <v>506</v>
      </c>
      <c r="J11" s="89">
        <v>1</v>
      </c>
      <c r="K11" s="132"/>
    </row>
    <row r="12" spans="1:11" ht="18.5" x14ac:dyDescent="0.45">
      <c r="A12" s="144">
        <v>3</v>
      </c>
      <c r="B12" s="96"/>
      <c r="C12" s="163" t="s">
        <v>507</v>
      </c>
      <c r="D12" s="89">
        <v>1</v>
      </c>
      <c r="F12" s="163" t="s">
        <v>508</v>
      </c>
      <c r="G12" s="89">
        <v>1</v>
      </c>
      <c r="I12" s="163" t="s">
        <v>508</v>
      </c>
      <c r="J12" s="145">
        <v>1</v>
      </c>
      <c r="K12" s="132"/>
    </row>
    <row r="13" spans="1:11" ht="18.5" x14ac:dyDescent="0.45">
      <c r="A13" s="144">
        <v>4</v>
      </c>
      <c r="B13" s="96"/>
      <c r="C13" s="79"/>
      <c r="F13" s="79"/>
      <c r="I13" s="79"/>
      <c r="J13" s="81"/>
      <c r="K13" s="132"/>
    </row>
    <row r="14" spans="1:11" ht="18.5" x14ac:dyDescent="0.45">
      <c r="A14" s="144">
        <v>5</v>
      </c>
      <c r="B14" s="96"/>
      <c r="C14" s="79"/>
      <c r="F14" s="79"/>
      <c r="I14" s="79"/>
      <c r="J14" s="81"/>
      <c r="K14" s="132"/>
    </row>
    <row r="15" spans="1:11" ht="18.5" x14ac:dyDescent="0.45">
      <c r="A15" s="144">
        <v>6</v>
      </c>
      <c r="B15" s="96"/>
      <c r="C15" s="79"/>
      <c r="F15" s="79"/>
      <c r="I15" s="79"/>
      <c r="J15" s="81"/>
      <c r="K15" s="132"/>
    </row>
    <row r="16" spans="1:11" ht="18.5" x14ac:dyDescent="0.45">
      <c r="A16" s="144"/>
      <c r="B16" s="87" t="s">
        <v>116</v>
      </c>
      <c r="C16" s="99" t="s">
        <v>8</v>
      </c>
      <c r="D16" s="90">
        <f>SUM(D5:D15)</f>
        <v>8</v>
      </c>
      <c r="F16" s="99" t="s">
        <v>8</v>
      </c>
      <c r="G16" s="90">
        <f>SUM(G5:G15)</f>
        <v>8</v>
      </c>
      <c r="I16" s="99" t="s">
        <v>8</v>
      </c>
      <c r="J16" s="150">
        <f>SUM(J5:J15)</f>
        <v>8</v>
      </c>
      <c r="K16" s="132"/>
    </row>
    <row r="17" spans="1:11" ht="18.5" x14ac:dyDescent="0.45">
      <c r="A17" s="144"/>
      <c r="B17" s="87" t="s">
        <v>117</v>
      </c>
      <c r="C17" s="99" t="s">
        <v>12</v>
      </c>
      <c r="D17" s="90">
        <f>COUNT(D5:D15)</f>
        <v>8</v>
      </c>
      <c r="F17" s="99" t="s">
        <v>12</v>
      </c>
      <c r="G17" s="90">
        <f>COUNT(G5:G15)</f>
        <v>8</v>
      </c>
      <c r="I17" s="99" t="s">
        <v>12</v>
      </c>
      <c r="J17" s="150">
        <f>COUNT(J5:J15)</f>
        <v>8</v>
      </c>
      <c r="K17" s="132"/>
    </row>
    <row r="18" spans="1:11" ht="18.5" x14ac:dyDescent="0.35">
      <c r="A18" s="144"/>
      <c r="B18" s="87"/>
      <c r="C18" s="88"/>
      <c r="D18" s="91"/>
      <c r="F18" s="88"/>
      <c r="G18" s="91"/>
      <c r="I18" s="88"/>
      <c r="J18" s="151"/>
      <c r="K18" s="132"/>
    </row>
    <row r="19" spans="1:11" ht="18.5" x14ac:dyDescent="0.35">
      <c r="A19" s="144"/>
      <c r="B19" s="86"/>
      <c r="J19" s="145"/>
      <c r="K19" s="132"/>
    </row>
    <row r="20" spans="1:11" ht="23.5" x14ac:dyDescent="0.55000000000000004">
      <c r="A20" s="164" t="s">
        <v>68</v>
      </c>
      <c r="B20" s="172"/>
      <c r="C20" s="166"/>
      <c r="D20" s="167"/>
      <c r="E20" s="166"/>
      <c r="F20" s="166"/>
      <c r="G20" s="167"/>
      <c r="H20" s="166"/>
      <c r="I20" s="166"/>
      <c r="J20" s="168"/>
      <c r="K20" s="132"/>
    </row>
    <row r="21" spans="1:11" ht="29" x14ac:dyDescent="0.45">
      <c r="A21" s="144">
        <v>1</v>
      </c>
      <c r="B21" s="96"/>
      <c r="C21" s="163" t="s">
        <v>509</v>
      </c>
      <c r="D21" s="89">
        <v>1</v>
      </c>
      <c r="F21" s="163" t="s">
        <v>510</v>
      </c>
      <c r="G21" s="89">
        <v>1</v>
      </c>
      <c r="I21" s="163" t="s">
        <v>510</v>
      </c>
      <c r="J21" s="89">
        <v>1</v>
      </c>
      <c r="K21" s="132"/>
    </row>
    <row r="22" spans="1:11" ht="29" x14ac:dyDescent="0.45">
      <c r="A22" s="144">
        <v>2</v>
      </c>
      <c r="B22" s="96"/>
      <c r="C22" s="163" t="s">
        <v>511</v>
      </c>
      <c r="D22" s="89">
        <v>1</v>
      </c>
      <c r="F22" s="163" t="s">
        <v>512</v>
      </c>
      <c r="G22" s="89">
        <v>1</v>
      </c>
      <c r="I22" s="163" t="s">
        <v>512</v>
      </c>
      <c r="J22" s="89">
        <v>1</v>
      </c>
      <c r="K22" s="132"/>
    </row>
    <row r="23" spans="1:11" ht="29" x14ac:dyDescent="0.45">
      <c r="A23" s="144">
        <v>3</v>
      </c>
      <c r="B23" s="96"/>
      <c r="C23" s="163" t="s">
        <v>513</v>
      </c>
      <c r="D23" s="89">
        <v>1</v>
      </c>
      <c r="F23" s="163" t="s">
        <v>514</v>
      </c>
      <c r="G23" s="89">
        <v>1</v>
      </c>
      <c r="I23" s="163" t="s">
        <v>514</v>
      </c>
      <c r="J23" s="89">
        <v>1</v>
      </c>
      <c r="K23" s="132"/>
    </row>
    <row r="24" spans="1:11" ht="29" x14ac:dyDescent="0.45">
      <c r="A24" s="144">
        <v>4</v>
      </c>
      <c r="B24" s="96"/>
      <c r="C24" s="163" t="s">
        <v>515</v>
      </c>
      <c r="D24" s="89">
        <v>1</v>
      </c>
      <c r="F24" s="163" t="s">
        <v>516</v>
      </c>
      <c r="G24" s="89">
        <v>1</v>
      </c>
      <c r="I24" s="163" t="s">
        <v>516</v>
      </c>
      <c r="J24" s="89">
        <v>1</v>
      </c>
      <c r="K24" s="132"/>
    </row>
    <row r="25" spans="1:11" ht="29" x14ac:dyDescent="0.45">
      <c r="A25" s="144">
        <v>5</v>
      </c>
      <c r="B25" s="96"/>
      <c r="C25" s="163" t="s">
        <v>517</v>
      </c>
      <c r="D25" s="89">
        <v>1</v>
      </c>
      <c r="F25" s="163" t="s">
        <v>518</v>
      </c>
      <c r="G25" s="89">
        <v>1</v>
      </c>
      <c r="I25" s="163" t="s">
        <v>518</v>
      </c>
      <c r="J25" s="89">
        <v>1</v>
      </c>
      <c r="K25" s="132"/>
    </row>
    <row r="26" spans="1:11" ht="18.5" x14ac:dyDescent="0.45">
      <c r="A26" s="144">
        <v>6</v>
      </c>
      <c r="B26" s="96"/>
      <c r="C26" s="163" t="s">
        <v>519</v>
      </c>
      <c r="D26" s="89">
        <v>1</v>
      </c>
      <c r="F26" s="163" t="s">
        <v>520</v>
      </c>
      <c r="G26" s="89">
        <v>1</v>
      </c>
      <c r="I26" s="163" t="s">
        <v>520</v>
      </c>
      <c r="J26" s="89">
        <v>1</v>
      </c>
      <c r="K26" s="132"/>
    </row>
    <row r="27" spans="1:11" ht="18.5" x14ac:dyDescent="0.45">
      <c r="A27" s="144">
        <v>7</v>
      </c>
      <c r="B27" s="96"/>
      <c r="C27" s="163" t="s">
        <v>521</v>
      </c>
      <c r="D27" s="89">
        <v>1</v>
      </c>
      <c r="F27" s="163" t="s">
        <v>522</v>
      </c>
      <c r="G27" s="89">
        <v>1</v>
      </c>
      <c r="I27" s="163" t="s">
        <v>522</v>
      </c>
      <c r="J27" s="89">
        <v>1</v>
      </c>
      <c r="K27" s="132"/>
    </row>
    <row r="28" spans="1:11" ht="18.5" x14ac:dyDescent="0.45">
      <c r="A28" s="144">
        <v>8</v>
      </c>
      <c r="B28" s="96"/>
      <c r="C28" s="163" t="s">
        <v>523</v>
      </c>
      <c r="D28" s="89">
        <v>1</v>
      </c>
      <c r="F28" s="163" t="s">
        <v>524</v>
      </c>
      <c r="G28" s="89">
        <v>1</v>
      </c>
      <c r="I28" s="163" t="s">
        <v>524</v>
      </c>
      <c r="J28" s="89">
        <v>1</v>
      </c>
      <c r="K28" s="132"/>
    </row>
    <row r="29" spans="1:11" ht="29" x14ac:dyDescent="0.45">
      <c r="A29" s="144">
        <v>9</v>
      </c>
      <c r="B29" s="96"/>
      <c r="C29" s="163" t="s">
        <v>525</v>
      </c>
      <c r="D29" s="89">
        <v>1</v>
      </c>
      <c r="F29" s="163" t="s">
        <v>526</v>
      </c>
      <c r="G29" s="89">
        <v>1</v>
      </c>
      <c r="I29" s="163" t="s">
        <v>526</v>
      </c>
      <c r="J29" s="89">
        <v>1</v>
      </c>
      <c r="K29" s="132"/>
    </row>
    <row r="30" spans="1:11" ht="58" x14ac:dyDescent="0.45">
      <c r="A30" s="144">
        <v>10</v>
      </c>
      <c r="B30" s="96"/>
      <c r="C30" s="163" t="s">
        <v>527</v>
      </c>
      <c r="D30" s="89">
        <v>1</v>
      </c>
      <c r="F30" s="163" t="s">
        <v>528</v>
      </c>
      <c r="G30" s="89">
        <v>1</v>
      </c>
      <c r="I30" s="163" t="s">
        <v>528</v>
      </c>
      <c r="J30" s="89">
        <v>1</v>
      </c>
      <c r="K30" s="132"/>
    </row>
    <row r="31" spans="1:11" ht="43.5" x14ac:dyDescent="0.45">
      <c r="A31" s="144">
        <v>11</v>
      </c>
      <c r="B31" s="96"/>
      <c r="C31" s="163" t="s">
        <v>529</v>
      </c>
      <c r="D31" s="89">
        <v>1</v>
      </c>
      <c r="F31" s="163" t="s">
        <v>530</v>
      </c>
      <c r="G31" s="89">
        <v>1</v>
      </c>
      <c r="I31" s="163" t="s">
        <v>530</v>
      </c>
      <c r="J31" s="89">
        <v>1</v>
      </c>
      <c r="K31" s="132"/>
    </row>
    <row r="32" spans="1:11" ht="43.5" x14ac:dyDescent="0.45">
      <c r="A32" s="144">
        <v>12</v>
      </c>
      <c r="B32" s="96"/>
      <c r="C32" s="163" t="s">
        <v>531</v>
      </c>
      <c r="D32" s="89">
        <v>1</v>
      </c>
      <c r="F32" s="163" t="s">
        <v>532</v>
      </c>
      <c r="G32" s="89">
        <v>1</v>
      </c>
      <c r="I32" s="163" t="s">
        <v>532</v>
      </c>
      <c r="J32" s="89">
        <v>1</v>
      </c>
      <c r="K32" s="132"/>
    </row>
    <row r="33" spans="1:12" ht="29" x14ac:dyDescent="0.45">
      <c r="A33" s="144">
        <v>13</v>
      </c>
      <c r="B33" s="96"/>
      <c r="C33" s="163" t="s">
        <v>533</v>
      </c>
      <c r="D33" s="89">
        <v>1</v>
      </c>
      <c r="F33" s="163" t="s">
        <v>534</v>
      </c>
      <c r="G33" s="89">
        <v>1</v>
      </c>
      <c r="I33" s="163" t="s">
        <v>534</v>
      </c>
      <c r="J33" s="145">
        <v>1</v>
      </c>
      <c r="K33" s="132"/>
    </row>
    <row r="34" spans="1:12" ht="18.5" x14ac:dyDescent="0.45">
      <c r="A34" s="144">
        <v>14</v>
      </c>
      <c r="B34" s="96"/>
      <c r="C34" s="79"/>
      <c r="F34" s="79"/>
      <c r="I34" s="79"/>
      <c r="J34" s="145"/>
      <c r="K34" s="132"/>
    </row>
    <row r="35" spans="1:12" ht="18.5" x14ac:dyDescent="0.45">
      <c r="A35" s="144">
        <v>15</v>
      </c>
      <c r="B35" s="96"/>
      <c r="C35" s="79"/>
      <c r="F35" s="79"/>
      <c r="I35" s="79"/>
      <c r="J35" s="145"/>
      <c r="K35" s="132"/>
    </row>
    <row r="36" spans="1:12" ht="18.5" x14ac:dyDescent="0.45">
      <c r="A36" s="144">
        <v>16</v>
      </c>
      <c r="B36" s="96"/>
      <c r="C36" s="79"/>
      <c r="F36" s="79"/>
      <c r="I36" s="79"/>
      <c r="J36" s="145"/>
      <c r="K36" s="132"/>
    </row>
    <row r="37" spans="1:12" ht="18.5" x14ac:dyDescent="0.45">
      <c r="A37" s="144"/>
      <c r="B37" s="87" t="s">
        <v>116</v>
      </c>
      <c r="C37" s="99" t="s">
        <v>8</v>
      </c>
      <c r="D37" s="90">
        <f>SUM(D21:D36)</f>
        <v>13</v>
      </c>
      <c r="F37" s="99" t="s">
        <v>8</v>
      </c>
      <c r="G37" s="90">
        <f>SUM(G21:G36)</f>
        <v>13</v>
      </c>
      <c r="I37" s="99" t="s">
        <v>8</v>
      </c>
      <c r="J37" s="150">
        <f>SUM(J21:J36)</f>
        <v>13</v>
      </c>
      <c r="K37" s="132"/>
    </row>
    <row r="38" spans="1:12" ht="18.5" x14ac:dyDescent="0.45">
      <c r="A38" s="144"/>
      <c r="B38" s="87" t="s">
        <v>117</v>
      </c>
      <c r="C38" s="99" t="s">
        <v>12</v>
      </c>
      <c r="D38" s="90">
        <f>COUNT(D21:D36)</f>
        <v>13</v>
      </c>
      <c r="F38" s="99" t="s">
        <v>12</v>
      </c>
      <c r="G38" s="90">
        <f>COUNT(G21:G36)</f>
        <v>13</v>
      </c>
      <c r="I38" s="99" t="s">
        <v>12</v>
      </c>
      <c r="J38" s="150">
        <f>COUNT(J21:J36)</f>
        <v>13</v>
      </c>
      <c r="K38" s="132"/>
    </row>
    <row r="39" spans="1:12" ht="18.5" x14ac:dyDescent="0.35">
      <c r="A39" s="144"/>
      <c r="B39" s="87"/>
      <c r="C39" s="88"/>
      <c r="D39" s="91"/>
      <c r="F39" s="88"/>
      <c r="G39" s="91"/>
      <c r="I39" s="88"/>
      <c r="J39" s="151"/>
      <c r="K39" s="132"/>
    </row>
    <row r="40" spans="1:12" ht="18.5" x14ac:dyDescent="0.45">
      <c r="A40" s="144"/>
      <c r="B40" s="82"/>
      <c r="J40" s="145"/>
      <c r="K40" s="132"/>
    </row>
    <row r="41" spans="1:12" ht="23.5" x14ac:dyDescent="0.55000000000000004">
      <c r="A41" s="164" t="s">
        <v>69</v>
      </c>
      <c r="B41" s="172"/>
      <c r="C41" s="166"/>
      <c r="D41" s="167"/>
      <c r="E41" s="166"/>
      <c r="F41" s="166"/>
      <c r="G41" s="167"/>
      <c r="H41" s="166"/>
      <c r="I41" s="166"/>
      <c r="J41" s="168"/>
      <c r="K41" s="132"/>
    </row>
    <row r="42" spans="1:12" ht="29" x14ac:dyDescent="0.45">
      <c r="A42" s="144">
        <v>1</v>
      </c>
      <c r="B42" s="96"/>
      <c r="C42" s="163" t="s">
        <v>535</v>
      </c>
      <c r="D42" s="89">
        <v>1</v>
      </c>
      <c r="F42" s="163" t="s">
        <v>536</v>
      </c>
      <c r="G42" s="89">
        <v>1</v>
      </c>
      <c r="I42" s="163" t="s">
        <v>536</v>
      </c>
      <c r="J42" s="145">
        <v>1</v>
      </c>
      <c r="K42" s="159"/>
      <c r="L42" s="112"/>
    </row>
    <row r="43" spans="1:12" ht="29" x14ac:dyDescent="0.45">
      <c r="A43" s="144">
        <v>2</v>
      </c>
      <c r="B43" s="96"/>
      <c r="C43" s="163" t="s">
        <v>537</v>
      </c>
      <c r="D43" s="89">
        <v>1</v>
      </c>
      <c r="F43" s="163" t="s">
        <v>538</v>
      </c>
      <c r="G43" s="89">
        <v>1</v>
      </c>
      <c r="I43" s="163" t="s">
        <v>538</v>
      </c>
      <c r="J43" s="145">
        <v>1</v>
      </c>
      <c r="K43" s="159"/>
      <c r="L43" s="112"/>
    </row>
    <row r="44" spans="1:12" ht="43.5" x14ac:dyDescent="0.45">
      <c r="A44" s="144">
        <v>3</v>
      </c>
      <c r="B44" s="96"/>
      <c r="C44" s="163" t="s">
        <v>539</v>
      </c>
      <c r="D44" s="89">
        <v>1</v>
      </c>
      <c r="F44" s="163" t="s">
        <v>540</v>
      </c>
      <c r="G44" s="89">
        <v>1</v>
      </c>
      <c r="I44" s="163" t="s">
        <v>540</v>
      </c>
      <c r="J44" s="145">
        <v>1</v>
      </c>
      <c r="K44" s="132"/>
    </row>
    <row r="45" spans="1:12" ht="29" x14ac:dyDescent="0.45">
      <c r="A45" s="144">
        <v>4</v>
      </c>
      <c r="B45" s="96"/>
      <c r="C45" s="163" t="s">
        <v>541</v>
      </c>
      <c r="D45" s="89">
        <v>1</v>
      </c>
      <c r="F45" s="163" t="s">
        <v>542</v>
      </c>
      <c r="G45" s="89">
        <v>1</v>
      </c>
      <c r="I45" s="163" t="s">
        <v>542</v>
      </c>
      <c r="J45" s="145">
        <v>1</v>
      </c>
      <c r="K45" s="132"/>
    </row>
    <row r="46" spans="1:12" ht="29" x14ac:dyDescent="0.45">
      <c r="A46" s="144">
        <v>5</v>
      </c>
      <c r="B46" s="96"/>
      <c r="C46" s="163" t="s">
        <v>543</v>
      </c>
      <c r="D46" s="89">
        <v>1</v>
      </c>
      <c r="F46" s="163" t="s">
        <v>544</v>
      </c>
      <c r="G46" s="89">
        <v>1</v>
      </c>
      <c r="I46" s="163" t="s">
        <v>544</v>
      </c>
      <c r="J46" s="145">
        <v>1</v>
      </c>
      <c r="K46" s="132"/>
    </row>
    <row r="47" spans="1:12" ht="18.5" x14ac:dyDescent="0.45">
      <c r="A47" s="144"/>
      <c r="B47" s="96"/>
      <c r="C47" s="79"/>
      <c r="F47" s="79"/>
      <c r="I47" s="79"/>
      <c r="J47" s="145"/>
      <c r="K47" s="132"/>
    </row>
    <row r="48" spans="1:12" ht="18.5" x14ac:dyDescent="0.45">
      <c r="A48" s="144">
        <v>6</v>
      </c>
      <c r="B48" s="96"/>
      <c r="C48" s="79"/>
      <c r="F48" s="79"/>
      <c r="I48" s="79"/>
      <c r="J48" s="145"/>
      <c r="K48" s="132"/>
    </row>
    <row r="49" spans="1:11" ht="18.5" x14ac:dyDescent="0.45">
      <c r="A49" s="144"/>
      <c r="B49" s="87" t="s">
        <v>116</v>
      </c>
      <c r="C49" s="99" t="s">
        <v>8</v>
      </c>
      <c r="D49" s="90">
        <f>SUM(D42:D48)</f>
        <v>5</v>
      </c>
      <c r="F49" s="99" t="s">
        <v>8</v>
      </c>
      <c r="G49" s="90">
        <f>SUM(G42:G48)</f>
        <v>5</v>
      </c>
      <c r="I49" s="99" t="s">
        <v>8</v>
      </c>
      <c r="J49" s="150">
        <f>SUM(J42:J48)</f>
        <v>5</v>
      </c>
      <c r="K49" s="132"/>
    </row>
    <row r="50" spans="1:11" ht="18.5" x14ac:dyDescent="0.45">
      <c r="A50" s="144"/>
      <c r="B50" s="87" t="s">
        <v>117</v>
      </c>
      <c r="C50" s="99" t="s">
        <v>12</v>
      </c>
      <c r="D50" s="90">
        <f>COUNT(D42:D48)</f>
        <v>5</v>
      </c>
      <c r="F50" s="99" t="s">
        <v>12</v>
      </c>
      <c r="G50" s="90">
        <f>COUNT(G42:G48)</f>
        <v>5</v>
      </c>
      <c r="I50" s="99" t="s">
        <v>12</v>
      </c>
      <c r="J50" s="150">
        <f>COUNT(J42:J48)</f>
        <v>5</v>
      </c>
      <c r="K50" s="132"/>
    </row>
    <row r="51" spans="1:11" ht="18.5" x14ac:dyDescent="0.35">
      <c r="A51" s="144"/>
      <c r="B51" s="87"/>
      <c r="C51" s="88"/>
      <c r="D51" s="91"/>
      <c r="F51" s="88"/>
      <c r="G51" s="91"/>
      <c r="I51" s="88"/>
      <c r="J51" s="151"/>
      <c r="K51" s="132"/>
    </row>
    <row r="52" spans="1:11" ht="18.5" x14ac:dyDescent="0.45">
      <c r="A52" s="144"/>
      <c r="B52" s="82"/>
      <c r="J52" s="145"/>
      <c r="K52" s="132"/>
    </row>
    <row r="53" spans="1:11" ht="23.5" x14ac:dyDescent="0.55000000000000004">
      <c r="A53" s="164" t="s">
        <v>70</v>
      </c>
      <c r="B53" s="172"/>
      <c r="C53" s="166"/>
      <c r="D53" s="167"/>
      <c r="E53" s="166"/>
      <c r="F53" s="166"/>
      <c r="G53" s="167"/>
      <c r="H53" s="166"/>
      <c r="I53" s="166"/>
      <c r="J53" s="168"/>
      <c r="K53" s="132"/>
    </row>
    <row r="54" spans="1:11" ht="18.5" x14ac:dyDescent="0.45">
      <c r="A54" s="144">
        <v>1</v>
      </c>
      <c r="B54" s="96"/>
      <c r="C54" s="163" t="s">
        <v>545</v>
      </c>
      <c r="D54" s="89">
        <v>1</v>
      </c>
      <c r="F54" s="163" t="s">
        <v>546</v>
      </c>
      <c r="G54" s="89">
        <v>1</v>
      </c>
      <c r="I54" s="163" t="s">
        <v>546</v>
      </c>
      <c r="J54" s="145">
        <v>1</v>
      </c>
      <c r="K54" s="132"/>
    </row>
    <row r="55" spans="1:11" ht="18.5" x14ac:dyDescent="0.45">
      <c r="A55" s="144"/>
      <c r="B55" s="96"/>
      <c r="C55" s="163" t="s">
        <v>547</v>
      </c>
      <c r="F55" s="163" t="s">
        <v>548</v>
      </c>
      <c r="I55" s="163" t="s">
        <v>548</v>
      </c>
      <c r="J55" s="145"/>
      <c r="K55" s="132"/>
    </row>
    <row r="56" spans="1:11" ht="29" x14ac:dyDescent="0.45">
      <c r="A56" s="144"/>
      <c r="B56" s="96"/>
      <c r="C56" s="163" t="s">
        <v>549</v>
      </c>
      <c r="F56" s="163" t="s">
        <v>550</v>
      </c>
      <c r="I56" s="163" t="s">
        <v>550</v>
      </c>
      <c r="J56" s="145"/>
      <c r="K56" s="132"/>
    </row>
    <row r="57" spans="1:11" ht="29" x14ac:dyDescent="0.45">
      <c r="A57" s="144"/>
      <c r="B57" s="96"/>
      <c r="C57" s="163" t="s">
        <v>551</v>
      </c>
      <c r="F57" s="163" t="s">
        <v>551</v>
      </c>
      <c r="I57" s="163" t="s">
        <v>551</v>
      </c>
      <c r="J57" s="145"/>
      <c r="K57" s="132"/>
    </row>
    <row r="58" spans="1:11" ht="43.5" x14ac:dyDescent="0.45">
      <c r="A58" s="144"/>
      <c r="B58" s="96"/>
      <c r="C58" s="243" t="s">
        <v>552</v>
      </c>
      <c r="F58" s="243" t="s">
        <v>552</v>
      </c>
      <c r="I58" s="243" t="s">
        <v>552</v>
      </c>
      <c r="J58" s="145"/>
      <c r="K58" s="132"/>
    </row>
    <row r="59" spans="1:11" ht="18.5" x14ac:dyDescent="0.45">
      <c r="A59" s="144"/>
      <c r="B59" s="96"/>
      <c r="C59" s="163" t="s">
        <v>553</v>
      </c>
      <c r="F59" s="163" t="s">
        <v>554</v>
      </c>
      <c r="I59" s="163" t="s">
        <v>554</v>
      </c>
      <c r="J59" s="145"/>
      <c r="K59" s="132"/>
    </row>
    <row r="60" spans="1:11" ht="18.5" x14ac:dyDescent="0.45">
      <c r="A60" s="144"/>
      <c r="B60" s="96"/>
      <c r="C60" s="163" t="s">
        <v>555</v>
      </c>
      <c r="F60" s="163" t="s">
        <v>556</v>
      </c>
      <c r="I60" s="163" t="s">
        <v>556</v>
      </c>
      <c r="J60" s="145"/>
      <c r="K60" s="132"/>
    </row>
    <row r="61" spans="1:11" ht="18.5" x14ac:dyDescent="0.45">
      <c r="A61" s="144"/>
      <c r="B61" s="96"/>
      <c r="C61" s="163" t="s">
        <v>557</v>
      </c>
      <c r="F61" s="163" t="s">
        <v>558</v>
      </c>
      <c r="I61" s="163" t="s">
        <v>558</v>
      </c>
      <c r="J61" s="145"/>
      <c r="K61" s="132"/>
    </row>
    <row r="62" spans="1:11" ht="29" x14ac:dyDescent="0.45">
      <c r="A62" s="144"/>
      <c r="B62" s="96"/>
      <c r="C62" s="163" t="s">
        <v>559</v>
      </c>
      <c r="F62" s="163" t="s">
        <v>560</v>
      </c>
      <c r="I62" s="163" t="s">
        <v>560</v>
      </c>
      <c r="J62" s="145"/>
      <c r="K62" s="132"/>
    </row>
    <row r="63" spans="1:11" ht="43.5" x14ac:dyDescent="0.45">
      <c r="A63" s="144"/>
      <c r="B63" s="96"/>
      <c r="C63" s="163" t="s">
        <v>561</v>
      </c>
      <c r="F63" s="163" t="s">
        <v>562</v>
      </c>
      <c r="I63" s="163" t="s">
        <v>562</v>
      </c>
      <c r="J63" s="145"/>
      <c r="K63" s="132"/>
    </row>
    <row r="64" spans="1:11" ht="18.5" x14ac:dyDescent="0.45">
      <c r="A64" s="144"/>
      <c r="B64" s="96"/>
      <c r="C64" s="163" t="s">
        <v>563</v>
      </c>
      <c r="F64" s="163" t="s">
        <v>564</v>
      </c>
      <c r="I64" s="163" t="s">
        <v>564</v>
      </c>
      <c r="J64" s="145"/>
      <c r="K64" s="132"/>
    </row>
    <row r="65" spans="1:11" ht="29" x14ac:dyDescent="0.45">
      <c r="A65" s="144">
        <v>2</v>
      </c>
      <c r="B65" s="96"/>
      <c r="C65" s="163" t="s">
        <v>565</v>
      </c>
      <c r="D65" s="89">
        <v>1</v>
      </c>
      <c r="F65" s="163" t="s">
        <v>566</v>
      </c>
      <c r="G65" s="89">
        <v>1</v>
      </c>
      <c r="I65" s="163" t="s">
        <v>566</v>
      </c>
      <c r="J65" s="145">
        <v>1</v>
      </c>
      <c r="K65" s="132"/>
    </row>
    <row r="66" spans="1:11" ht="18.5" x14ac:dyDescent="0.45">
      <c r="A66" s="144">
        <v>3</v>
      </c>
      <c r="B66" s="96"/>
      <c r="C66" s="79"/>
      <c r="F66" s="79"/>
      <c r="I66" s="79"/>
      <c r="J66" s="145"/>
      <c r="K66" s="132"/>
    </row>
    <row r="67" spans="1:11" ht="18.5" x14ac:dyDescent="0.45">
      <c r="A67" s="144">
        <v>4</v>
      </c>
      <c r="B67" s="96"/>
      <c r="C67" s="79"/>
      <c r="F67" s="79"/>
      <c r="I67" s="79"/>
      <c r="J67" s="145"/>
      <c r="K67" s="132"/>
    </row>
    <row r="68" spans="1:11" ht="18.5" x14ac:dyDescent="0.45">
      <c r="A68" s="144">
        <v>5</v>
      </c>
      <c r="B68" s="96"/>
      <c r="C68" s="79"/>
      <c r="F68" s="79"/>
      <c r="I68" s="79"/>
      <c r="J68" s="145"/>
      <c r="K68" s="132"/>
    </row>
    <row r="69" spans="1:11" ht="18.5" x14ac:dyDescent="0.45">
      <c r="A69" s="144">
        <v>6</v>
      </c>
      <c r="B69" s="96"/>
      <c r="C69" s="79"/>
      <c r="F69" s="79"/>
      <c r="I69" s="79"/>
      <c r="J69" s="145"/>
      <c r="K69" s="132"/>
    </row>
    <row r="70" spans="1:11" ht="18.5" x14ac:dyDescent="0.45">
      <c r="A70" s="144"/>
      <c r="B70" s="87" t="s">
        <v>116</v>
      </c>
      <c r="C70" s="99" t="s">
        <v>8</v>
      </c>
      <c r="D70" s="90">
        <f>SUM(D54:D69)</f>
        <v>2</v>
      </c>
      <c r="F70" s="99" t="s">
        <v>8</v>
      </c>
      <c r="G70" s="90">
        <f>SUM(G54:G69)</f>
        <v>2</v>
      </c>
      <c r="I70" s="99" t="s">
        <v>8</v>
      </c>
      <c r="J70" s="150">
        <f>SUM(J54:J69)</f>
        <v>2</v>
      </c>
      <c r="K70" s="132"/>
    </row>
    <row r="71" spans="1:11" ht="18.5" x14ac:dyDescent="0.45">
      <c r="A71" s="144"/>
      <c r="B71" s="87" t="s">
        <v>117</v>
      </c>
      <c r="C71" s="99" t="s">
        <v>12</v>
      </c>
      <c r="D71" s="90">
        <f>COUNT(D54:D69)</f>
        <v>2</v>
      </c>
      <c r="F71" s="99" t="s">
        <v>12</v>
      </c>
      <c r="G71" s="90">
        <f>COUNT(G54:G69)</f>
        <v>2</v>
      </c>
      <c r="I71" s="99" t="s">
        <v>12</v>
      </c>
      <c r="J71" s="150">
        <f>COUNT(J54:J69)</f>
        <v>2</v>
      </c>
      <c r="K71" s="132"/>
    </row>
    <row r="72" spans="1:11" ht="18.5" x14ac:dyDescent="0.35">
      <c r="A72" s="144"/>
      <c r="B72" s="87"/>
      <c r="C72" s="88"/>
      <c r="D72" s="91"/>
      <c r="F72" s="88"/>
      <c r="G72" s="91"/>
      <c r="I72" s="88"/>
      <c r="J72" s="151"/>
      <c r="K72" s="132"/>
    </row>
    <row r="73" spans="1:11" ht="18.5" x14ac:dyDescent="0.45">
      <c r="A73" s="144"/>
      <c r="B73" s="82"/>
      <c r="J73" s="145"/>
      <c r="K73" s="132"/>
    </row>
    <row r="74" spans="1:11" ht="23.5" x14ac:dyDescent="0.55000000000000004">
      <c r="A74" s="164" t="s">
        <v>71</v>
      </c>
      <c r="B74" s="172"/>
      <c r="C74" s="166"/>
      <c r="D74" s="167"/>
      <c r="E74" s="166"/>
      <c r="F74" s="166"/>
      <c r="G74" s="167"/>
      <c r="H74" s="166"/>
      <c r="I74" s="166"/>
      <c r="J74" s="168"/>
      <c r="K74" s="132"/>
    </row>
    <row r="75" spans="1:11" ht="29" x14ac:dyDescent="0.45">
      <c r="A75" s="144">
        <v>1</v>
      </c>
      <c r="B75" s="96"/>
      <c r="C75" s="163" t="s">
        <v>567</v>
      </c>
      <c r="D75" s="89">
        <v>1</v>
      </c>
      <c r="F75" s="163" t="s">
        <v>568</v>
      </c>
      <c r="G75" s="89">
        <v>1</v>
      </c>
      <c r="I75" s="163" t="s">
        <v>568</v>
      </c>
      <c r="J75" s="145">
        <v>1</v>
      </c>
      <c r="K75" s="132"/>
    </row>
    <row r="76" spans="1:11" ht="29" x14ac:dyDescent="0.45">
      <c r="A76" s="144">
        <v>2</v>
      </c>
      <c r="B76" s="96"/>
      <c r="C76" s="163" t="s">
        <v>569</v>
      </c>
      <c r="D76" s="89">
        <v>1</v>
      </c>
      <c r="F76" s="163" t="s">
        <v>570</v>
      </c>
      <c r="G76" s="89">
        <v>1</v>
      </c>
      <c r="I76" s="163" t="s">
        <v>570</v>
      </c>
      <c r="J76" s="145">
        <v>1</v>
      </c>
      <c r="K76" s="132"/>
    </row>
    <row r="77" spans="1:11" ht="29" x14ac:dyDescent="0.45">
      <c r="A77" s="144">
        <v>3</v>
      </c>
      <c r="B77" s="96"/>
      <c r="C77" s="163" t="s">
        <v>571</v>
      </c>
      <c r="D77" s="89">
        <v>1</v>
      </c>
      <c r="F77" s="163" t="s">
        <v>572</v>
      </c>
      <c r="G77" s="89">
        <v>1</v>
      </c>
      <c r="I77" s="163" t="s">
        <v>572</v>
      </c>
      <c r="J77" s="145">
        <v>1</v>
      </c>
      <c r="K77" s="132"/>
    </row>
    <row r="78" spans="1:11" ht="29" x14ac:dyDescent="0.45">
      <c r="A78" s="144">
        <v>4</v>
      </c>
      <c r="B78" s="96"/>
      <c r="C78" s="163" t="s">
        <v>573</v>
      </c>
      <c r="D78" s="89">
        <v>1</v>
      </c>
      <c r="F78" s="163" t="s">
        <v>574</v>
      </c>
      <c r="G78" s="89">
        <v>1</v>
      </c>
      <c r="I78" s="163" t="s">
        <v>574</v>
      </c>
      <c r="J78" s="145">
        <v>1</v>
      </c>
      <c r="K78" s="132"/>
    </row>
    <row r="79" spans="1:11" ht="18.5" x14ac:dyDescent="0.45">
      <c r="A79" s="144">
        <v>5</v>
      </c>
      <c r="B79" s="96"/>
      <c r="C79" s="79"/>
      <c r="F79" s="79"/>
      <c r="I79" s="79"/>
      <c r="J79" s="145"/>
      <c r="K79" s="132"/>
    </row>
    <row r="80" spans="1:11" ht="18.5" x14ac:dyDescent="0.45">
      <c r="A80" s="144">
        <v>6</v>
      </c>
      <c r="B80" s="96"/>
      <c r="C80" s="79"/>
      <c r="F80" s="79"/>
      <c r="I80" s="79"/>
      <c r="J80" s="145"/>
      <c r="K80" s="132"/>
    </row>
    <row r="81" spans="1:11" ht="18.5" x14ac:dyDescent="0.45">
      <c r="A81" s="144"/>
      <c r="B81" s="87" t="s">
        <v>116</v>
      </c>
      <c r="C81" s="99" t="s">
        <v>8</v>
      </c>
      <c r="D81" s="90">
        <f>SUM(D75:D80)</f>
        <v>4</v>
      </c>
      <c r="F81" s="99" t="s">
        <v>8</v>
      </c>
      <c r="G81" s="90">
        <f>SUM(G75:G80)</f>
        <v>4</v>
      </c>
      <c r="I81" s="99" t="s">
        <v>8</v>
      </c>
      <c r="J81" s="150">
        <f>SUM(J75:J80)</f>
        <v>4</v>
      </c>
      <c r="K81" s="132"/>
    </row>
    <row r="82" spans="1:11" ht="18.5" x14ac:dyDescent="0.45">
      <c r="A82" s="144"/>
      <c r="B82" s="87" t="s">
        <v>117</v>
      </c>
      <c r="C82" s="99" t="s">
        <v>12</v>
      </c>
      <c r="D82" s="90">
        <f>COUNT(D75:D80)</f>
        <v>4</v>
      </c>
      <c r="F82" s="99" t="s">
        <v>12</v>
      </c>
      <c r="G82" s="90">
        <f>COUNT(G75:G80)</f>
        <v>4</v>
      </c>
      <c r="I82" s="99" t="s">
        <v>12</v>
      </c>
      <c r="J82" s="150">
        <f>COUNT(J75:J80)</f>
        <v>4</v>
      </c>
      <c r="K82" s="132"/>
    </row>
    <row r="83" spans="1:11" ht="18.5" x14ac:dyDescent="0.35">
      <c r="A83" s="144"/>
      <c r="B83" s="87"/>
      <c r="C83" s="88"/>
      <c r="D83" s="91"/>
      <c r="F83" s="88"/>
      <c r="G83" s="91"/>
      <c r="I83" s="88"/>
      <c r="J83" s="151"/>
      <c r="K83" s="132"/>
    </row>
    <row r="84" spans="1:11" ht="18.5" x14ac:dyDescent="0.45">
      <c r="A84" s="144"/>
      <c r="B84" s="82"/>
      <c r="J84" s="145"/>
      <c r="K84" s="132"/>
    </row>
    <row r="85" spans="1:11" ht="23.5" x14ac:dyDescent="0.55000000000000004">
      <c r="A85" s="164" t="s">
        <v>72</v>
      </c>
      <c r="B85" s="172"/>
      <c r="C85" s="166"/>
      <c r="D85" s="167"/>
      <c r="E85" s="166"/>
      <c r="F85" s="166"/>
      <c r="G85" s="167"/>
      <c r="H85" s="166"/>
      <c r="I85" s="166"/>
      <c r="J85" s="168"/>
      <c r="K85" s="132"/>
    </row>
    <row r="86" spans="1:11" ht="29" x14ac:dyDescent="0.45">
      <c r="A86" s="144">
        <v>1</v>
      </c>
      <c r="B86" s="96"/>
      <c r="C86" s="163" t="s">
        <v>575</v>
      </c>
      <c r="D86" s="89">
        <v>1</v>
      </c>
      <c r="F86" s="163" t="s">
        <v>576</v>
      </c>
      <c r="G86" s="89">
        <v>1</v>
      </c>
      <c r="I86" s="163" t="s">
        <v>576</v>
      </c>
      <c r="J86" s="145">
        <v>1</v>
      </c>
      <c r="K86" s="132"/>
    </row>
    <row r="87" spans="1:11" ht="29" x14ac:dyDescent="0.45">
      <c r="A87" s="144">
        <v>2</v>
      </c>
      <c r="B87" s="96"/>
      <c r="C87" s="163" t="s">
        <v>577</v>
      </c>
      <c r="D87" s="89">
        <v>1</v>
      </c>
      <c r="F87" s="163" t="s">
        <v>578</v>
      </c>
      <c r="G87" s="89">
        <v>1</v>
      </c>
      <c r="I87" s="163" t="s">
        <v>578</v>
      </c>
      <c r="J87" s="145">
        <v>1</v>
      </c>
      <c r="K87" s="132"/>
    </row>
    <row r="88" spans="1:11" ht="43.5" x14ac:dyDescent="0.45">
      <c r="A88" s="144">
        <v>3</v>
      </c>
      <c r="B88" s="96"/>
      <c r="C88" s="163" t="s">
        <v>579</v>
      </c>
      <c r="D88" s="89">
        <v>1</v>
      </c>
      <c r="F88" s="163" t="s">
        <v>580</v>
      </c>
      <c r="G88" s="89">
        <v>1</v>
      </c>
      <c r="I88" s="163" t="s">
        <v>580</v>
      </c>
      <c r="J88" s="145">
        <v>1</v>
      </c>
      <c r="K88" s="132"/>
    </row>
    <row r="89" spans="1:11" ht="29" x14ac:dyDescent="0.45">
      <c r="A89" s="144">
        <v>4</v>
      </c>
      <c r="B89" s="96"/>
      <c r="C89" s="163" t="s">
        <v>581</v>
      </c>
      <c r="F89" s="163" t="s">
        <v>582</v>
      </c>
      <c r="I89" s="163" t="s">
        <v>582</v>
      </c>
      <c r="J89" s="145"/>
      <c r="K89" s="132"/>
    </row>
    <row r="90" spans="1:11" ht="18.5" x14ac:dyDescent="0.45">
      <c r="A90" s="144">
        <v>5</v>
      </c>
      <c r="B90" s="96"/>
      <c r="C90" s="163" t="s">
        <v>583</v>
      </c>
      <c r="D90" s="89">
        <v>1</v>
      </c>
      <c r="F90" s="163" t="s">
        <v>584</v>
      </c>
      <c r="G90" s="89">
        <v>1</v>
      </c>
      <c r="I90" s="163" t="s">
        <v>584</v>
      </c>
      <c r="J90" s="145">
        <v>1</v>
      </c>
      <c r="K90" s="132"/>
    </row>
    <row r="91" spans="1:11" ht="18.5" x14ac:dyDescent="0.45">
      <c r="A91" s="144">
        <v>6</v>
      </c>
      <c r="B91" s="96"/>
      <c r="C91" s="79"/>
      <c r="F91" s="79"/>
      <c r="I91" s="79"/>
      <c r="J91" s="145"/>
      <c r="K91" s="132"/>
    </row>
    <row r="92" spans="1:11" ht="18.5" x14ac:dyDescent="0.45">
      <c r="A92" s="144">
        <v>7</v>
      </c>
      <c r="B92" s="96"/>
      <c r="C92" s="79"/>
      <c r="F92" s="79"/>
      <c r="I92" s="79"/>
      <c r="J92" s="145"/>
      <c r="K92" s="132"/>
    </row>
    <row r="93" spans="1:11" ht="18.5" x14ac:dyDescent="0.45">
      <c r="A93" s="144"/>
      <c r="B93" s="87" t="s">
        <v>116</v>
      </c>
      <c r="C93" s="99" t="s">
        <v>8</v>
      </c>
      <c r="D93" s="90">
        <f>SUM(D86:D92)</f>
        <v>4</v>
      </c>
      <c r="F93" s="99" t="s">
        <v>8</v>
      </c>
      <c r="G93" s="90">
        <f>SUM(G86:G92)</f>
        <v>4</v>
      </c>
      <c r="I93" s="99" t="s">
        <v>8</v>
      </c>
      <c r="J93" s="150">
        <f>SUM(J86:J92)</f>
        <v>4</v>
      </c>
      <c r="K93" s="132"/>
    </row>
    <row r="94" spans="1:11" ht="18.5" x14ac:dyDescent="0.45">
      <c r="A94" s="144"/>
      <c r="B94" s="87" t="s">
        <v>117</v>
      </c>
      <c r="C94" s="99" t="s">
        <v>12</v>
      </c>
      <c r="D94" s="90">
        <f>COUNT(D86:D92)</f>
        <v>4</v>
      </c>
      <c r="F94" s="99" t="s">
        <v>12</v>
      </c>
      <c r="G94" s="90">
        <f>COUNT(G86:G92)</f>
        <v>4</v>
      </c>
      <c r="I94" s="99" t="s">
        <v>12</v>
      </c>
      <c r="J94" s="150">
        <f>COUNT(J86:J92)</f>
        <v>4</v>
      </c>
      <c r="K94" s="132"/>
    </row>
    <row r="95" spans="1:11" ht="18.5" x14ac:dyDescent="0.35">
      <c r="A95" s="144"/>
      <c r="B95" s="87"/>
      <c r="C95" s="88"/>
      <c r="D95" s="91"/>
      <c r="F95" s="88"/>
      <c r="G95" s="91"/>
      <c r="I95" s="88"/>
      <c r="J95" s="151"/>
      <c r="K95" s="132"/>
    </row>
    <row r="96" spans="1:11" ht="18.5" x14ac:dyDescent="0.45">
      <c r="A96" s="144"/>
      <c r="B96" s="82"/>
      <c r="J96" s="145"/>
      <c r="K96" s="132"/>
    </row>
    <row r="97" spans="1:11" ht="23.5" x14ac:dyDescent="0.55000000000000004">
      <c r="A97" s="164" t="s">
        <v>585</v>
      </c>
      <c r="B97" s="166"/>
      <c r="C97" s="166"/>
      <c r="D97" s="167"/>
      <c r="E97" s="166"/>
      <c r="F97" s="166"/>
      <c r="G97" s="167"/>
      <c r="H97" s="166"/>
      <c r="I97" s="166"/>
      <c r="J97" s="168"/>
      <c r="K97" s="132"/>
    </row>
    <row r="98" spans="1:11" ht="58" x14ac:dyDescent="0.45">
      <c r="A98" s="144">
        <v>1</v>
      </c>
      <c r="B98" s="96"/>
      <c r="C98" s="221" t="s">
        <v>586</v>
      </c>
      <c r="D98" s="89">
        <v>1</v>
      </c>
      <c r="F98" s="221" t="s">
        <v>587</v>
      </c>
      <c r="G98" s="89">
        <v>1</v>
      </c>
      <c r="I98" s="221" t="s">
        <v>587</v>
      </c>
      <c r="J98" s="89">
        <v>1</v>
      </c>
      <c r="K98" s="132"/>
    </row>
    <row r="99" spans="1:11" ht="29" x14ac:dyDescent="0.45">
      <c r="A99" s="144">
        <v>2</v>
      </c>
      <c r="B99" s="96"/>
      <c r="C99" s="163" t="s">
        <v>588</v>
      </c>
      <c r="D99" s="89">
        <v>1</v>
      </c>
      <c r="F99" s="163" t="s">
        <v>589</v>
      </c>
      <c r="G99" s="89">
        <v>1</v>
      </c>
      <c r="I99" s="163" t="s">
        <v>589</v>
      </c>
      <c r="J99" s="89">
        <v>1</v>
      </c>
      <c r="K99" s="132"/>
    </row>
    <row r="100" spans="1:11" ht="29" x14ac:dyDescent="0.45">
      <c r="A100" s="144">
        <v>3</v>
      </c>
      <c r="B100" s="96"/>
      <c r="C100" s="163" t="s">
        <v>590</v>
      </c>
      <c r="D100" s="89">
        <v>1</v>
      </c>
      <c r="F100" s="163" t="s">
        <v>591</v>
      </c>
      <c r="G100" s="89">
        <v>1</v>
      </c>
      <c r="I100" s="163" t="s">
        <v>591</v>
      </c>
      <c r="J100" s="89">
        <v>1</v>
      </c>
      <c r="K100" s="132"/>
    </row>
    <row r="101" spans="1:11" ht="43.5" x14ac:dyDescent="0.45">
      <c r="A101" s="144">
        <v>4</v>
      </c>
      <c r="B101" s="96"/>
      <c r="C101" s="163" t="s">
        <v>592</v>
      </c>
      <c r="D101" s="89">
        <v>1</v>
      </c>
      <c r="F101" s="163" t="s">
        <v>593</v>
      </c>
      <c r="G101" s="89">
        <v>1</v>
      </c>
      <c r="I101" s="163" t="s">
        <v>593</v>
      </c>
      <c r="J101" s="89">
        <v>1</v>
      </c>
      <c r="K101" s="132"/>
    </row>
    <row r="102" spans="1:11" ht="29" x14ac:dyDescent="0.45">
      <c r="A102" s="144">
        <v>5</v>
      </c>
      <c r="B102" s="96"/>
      <c r="C102" s="163" t="s">
        <v>594</v>
      </c>
      <c r="D102" s="89">
        <v>1</v>
      </c>
      <c r="F102" s="163" t="s">
        <v>595</v>
      </c>
      <c r="G102" s="89">
        <v>1</v>
      </c>
      <c r="I102" s="163" t="s">
        <v>595</v>
      </c>
      <c r="J102" s="89">
        <v>1</v>
      </c>
      <c r="K102" s="132"/>
    </row>
    <row r="103" spans="1:11" ht="43.5" x14ac:dyDescent="0.45">
      <c r="A103" s="144">
        <v>6</v>
      </c>
      <c r="B103" s="96"/>
      <c r="C103" s="163" t="s">
        <v>596</v>
      </c>
      <c r="D103" s="89">
        <v>1</v>
      </c>
      <c r="F103" s="163" t="s">
        <v>597</v>
      </c>
      <c r="G103" s="89">
        <v>1</v>
      </c>
      <c r="I103" s="163" t="s">
        <v>597</v>
      </c>
      <c r="J103" s="89">
        <v>1</v>
      </c>
      <c r="K103" s="132"/>
    </row>
    <row r="104" spans="1:11" ht="29" x14ac:dyDescent="0.45">
      <c r="A104" s="144">
        <v>7</v>
      </c>
      <c r="B104" s="96"/>
      <c r="C104" s="163" t="s">
        <v>598</v>
      </c>
      <c r="D104" s="89">
        <v>1</v>
      </c>
      <c r="F104" s="163" t="s">
        <v>599</v>
      </c>
      <c r="G104" s="89">
        <v>1</v>
      </c>
      <c r="I104" s="163" t="s">
        <v>599</v>
      </c>
      <c r="J104" s="89">
        <v>1</v>
      </c>
      <c r="K104" s="132"/>
    </row>
    <row r="105" spans="1:11" ht="29" x14ac:dyDescent="0.45">
      <c r="A105" s="144">
        <v>8</v>
      </c>
      <c r="B105" s="96"/>
      <c r="C105" s="163" t="s">
        <v>600</v>
      </c>
      <c r="D105" s="89">
        <v>1</v>
      </c>
      <c r="F105" s="163" t="s">
        <v>601</v>
      </c>
      <c r="G105" s="89">
        <v>1</v>
      </c>
      <c r="I105" s="163" t="s">
        <v>601</v>
      </c>
      <c r="J105" s="89">
        <v>1</v>
      </c>
      <c r="K105" s="132"/>
    </row>
    <row r="106" spans="1:11" ht="29" x14ac:dyDescent="0.45">
      <c r="A106" s="144">
        <v>9</v>
      </c>
      <c r="B106" s="96"/>
      <c r="C106" s="163" t="s">
        <v>602</v>
      </c>
      <c r="D106" s="89">
        <v>1</v>
      </c>
      <c r="F106" s="163" t="s">
        <v>603</v>
      </c>
      <c r="G106" s="89">
        <v>1</v>
      </c>
      <c r="I106" s="163" t="s">
        <v>603</v>
      </c>
      <c r="J106" s="89">
        <v>1</v>
      </c>
      <c r="K106" s="132"/>
    </row>
    <row r="107" spans="1:11" ht="29" x14ac:dyDescent="0.45">
      <c r="A107" s="144">
        <v>10</v>
      </c>
      <c r="B107" s="96"/>
      <c r="C107" s="163" t="s">
        <v>604</v>
      </c>
      <c r="D107" s="89">
        <v>1</v>
      </c>
      <c r="F107" s="163" t="s">
        <v>605</v>
      </c>
      <c r="G107" s="89">
        <v>1</v>
      </c>
      <c r="I107" s="163" t="s">
        <v>605</v>
      </c>
      <c r="J107" s="89">
        <v>1</v>
      </c>
      <c r="K107" s="132"/>
    </row>
    <row r="108" spans="1:11" ht="18.5" x14ac:dyDescent="0.45">
      <c r="A108" s="144">
        <v>11</v>
      </c>
      <c r="B108" s="96"/>
      <c r="C108" s="79"/>
      <c r="F108" s="79"/>
      <c r="I108" s="79"/>
      <c r="J108" s="145"/>
      <c r="K108" s="132"/>
    </row>
    <row r="109" spans="1:11" ht="18.5" x14ac:dyDescent="0.45">
      <c r="A109" s="144">
        <v>12</v>
      </c>
      <c r="B109" s="96"/>
      <c r="C109" s="79"/>
      <c r="F109" s="79"/>
      <c r="I109" s="79"/>
      <c r="J109" s="145"/>
      <c r="K109" s="132"/>
    </row>
    <row r="110" spans="1:11" ht="18.5" x14ac:dyDescent="0.45">
      <c r="A110" s="144"/>
      <c r="B110" s="87" t="s">
        <v>116</v>
      </c>
      <c r="C110" s="99" t="s">
        <v>8</v>
      </c>
      <c r="D110" s="90">
        <f>SUM(D98:D109)</f>
        <v>10</v>
      </c>
      <c r="F110" s="99" t="s">
        <v>8</v>
      </c>
      <c r="G110" s="90">
        <f>SUM(G98:G109)</f>
        <v>10</v>
      </c>
      <c r="I110" s="99" t="s">
        <v>8</v>
      </c>
      <c r="J110" s="150">
        <f>SUM(J98:J109)</f>
        <v>10</v>
      </c>
      <c r="K110" s="132"/>
    </row>
    <row r="111" spans="1:11" ht="18.5" x14ac:dyDescent="0.45">
      <c r="A111" s="144"/>
      <c r="B111" s="87" t="s">
        <v>117</v>
      </c>
      <c r="C111" s="99" t="s">
        <v>12</v>
      </c>
      <c r="D111" s="90">
        <f>COUNT(D98:D109)</f>
        <v>10</v>
      </c>
      <c r="F111" s="99" t="s">
        <v>12</v>
      </c>
      <c r="G111" s="90">
        <f>COUNT(G98:G109)</f>
        <v>10</v>
      </c>
      <c r="I111" s="99" t="s">
        <v>12</v>
      </c>
      <c r="J111" s="150">
        <f>COUNT(J98:J109)</f>
        <v>10</v>
      </c>
      <c r="K111" s="132"/>
    </row>
    <row r="112" spans="1:11" ht="18.5" x14ac:dyDescent="0.35">
      <c r="A112" s="144"/>
      <c r="B112" s="87"/>
      <c r="C112" s="88"/>
      <c r="D112" s="91"/>
      <c r="F112" s="88"/>
      <c r="G112" s="91"/>
      <c r="I112" s="88"/>
      <c r="J112" s="151"/>
      <c r="K112" s="132"/>
    </row>
    <row r="113" spans="1:11" ht="18.5" x14ac:dyDescent="0.45">
      <c r="A113" s="144"/>
      <c r="B113" s="82"/>
      <c r="J113" s="145"/>
      <c r="K113" s="132"/>
    </row>
    <row r="114" spans="1:11" ht="23.5" x14ac:dyDescent="0.55000000000000004">
      <c r="A114" s="164" t="s">
        <v>74</v>
      </c>
      <c r="B114" s="172"/>
      <c r="C114" s="166"/>
      <c r="D114" s="167"/>
      <c r="E114" s="166"/>
      <c r="F114" s="166"/>
      <c r="G114" s="167"/>
      <c r="H114" s="166"/>
      <c r="I114" s="166"/>
      <c r="J114" s="168"/>
      <c r="K114" s="132"/>
    </row>
    <row r="115" spans="1:11" ht="29" x14ac:dyDescent="0.45">
      <c r="A115" s="144">
        <v>1</v>
      </c>
      <c r="B115" s="96"/>
      <c r="C115" s="163" t="s">
        <v>606</v>
      </c>
      <c r="D115" s="89">
        <v>1</v>
      </c>
      <c r="F115" s="163" t="s">
        <v>607</v>
      </c>
      <c r="G115" s="89">
        <v>1</v>
      </c>
      <c r="I115" s="163" t="s">
        <v>607</v>
      </c>
      <c r="J115" s="145">
        <v>1</v>
      </c>
      <c r="K115" s="132"/>
    </row>
    <row r="116" spans="1:11" ht="29" x14ac:dyDescent="0.45">
      <c r="A116" s="144">
        <v>2</v>
      </c>
      <c r="B116" s="96"/>
      <c r="C116" s="163" t="s">
        <v>608</v>
      </c>
      <c r="D116" s="89">
        <v>1</v>
      </c>
      <c r="F116" s="163" t="s">
        <v>609</v>
      </c>
      <c r="G116" s="89">
        <v>1</v>
      </c>
      <c r="I116" s="163" t="s">
        <v>609</v>
      </c>
      <c r="J116" s="145">
        <v>1</v>
      </c>
      <c r="K116" s="132"/>
    </row>
    <row r="117" spans="1:11" ht="29" x14ac:dyDescent="0.45">
      <c r="A117" s="144">
        <v>3</v>
      </c>
      <c r="B117" s="96"/>
      <c r="C117" s="163" t="s">
        <v>610</v>
      </c>
      <c r="D117" s="89">
        <v>1</v>
      </c>
      <c r="F117" s="163" t="s">
        <v>611</v>
      </c>
      <c r="G117" s="89">
        <v>1</v>
      </c>
      <c r="I117" s="163" t="s">
        <v>611</v>
      </c>
      <c r="J117" s="145">
        <v>1</v>
      </c>
      <c r="K117" s="132"/>
    </row>
    <row r="118" spans="1:11" ht="18.5" x14ac:dyDescent="0.45">
      <c r="A118" s="144">
        <v>4</v>
      </c>
      <c r="B118" s="96"/>
      <c r="C118" s="163" t="s">
        <v>612</v>
      </c>
      <c r="D118" s="89">
        <v>1</v>
      </c>
      <c r="F118" s="163" t="s">
        <v>613</v>
      </c>
      <c r="G118" s="89">
        <v>1</v>
      </c>
      <c r="I118" s="163" t="s">
        <v>613</v>
      </c>
      <c r="J118" s="145">
        <v>1</v>
      </c>
      <c r="K118" s="132"/>
    </row>
    <row r="119" spans="1:11" ht="18.5" x14ac:dyDescent="0.45">
      <c r="A119" s="144">
        <v>5</v>
      </c>
      <c r="B119" s="96"/>
      <c r="C119" s="79"/>
      <c r="F119" s="79"/>
      <c r="I119" s="79"/>
      <c r="J119" s="145"/>
      <c r="K119" s="132"/>
    </row>
    <row r="120" spans="1:11" ht="18.5" x14ac:dyDescent="0.45">
      <c r="A120" s="144">
        <v>6</v>
      </c>
      <c r="B120" s="96"/>
      <c r="C120" s="79"/>
      <c r="F120" s="79"/>
      <c r="I120" s="79"/>
      <c r="J120" s="145"/>
      <c r="K120" s="132"/>
    </row>
    <row r="121" spans="1:11" ht="18.5" x14ac:dyDescent="0.45">
      <c r="A121" s="144"/>
      <c r="B121" s="87" t="s">
        <v>116</v>
      </c>
      <c r="C121" s="99" t="s">
        <v>8</v>
      </c>
      <c r="D121" s="90">
        <f>SUM(D115:D120)</f>
        <v>4</v>
      </c>
      <c r="F121" s="99" t="s">
        <v>8</v>
      </c>
      <c r="G121" s="90">
        <f>SUM(G115:G120)</f>
        <v>4</v>
      </c>
      <c r="I121" s="99" t="s">
        <v>8</v>
      </c>
      <c r="J121" s="150">
        <f>SUM(J115:J120)</f>
        <v>4</v>
      </c>
      <c r="K121" s="132"/>
    </row>
    <row r="122" spans="1:11" ht="18.5" x14ac:dyDescent="0.45">
      <c r="A122" s="144"/>
      <c r="B122" s="87" t="s">
        <v>117</v>
      </c>
      <c r="C122" s="99" t="s">
        <v>12</v>
      </c>
      <c r="D122" s="90">
        <f>COUNT(D115:D120)</f>
        <v>4</v>
      </c>
      <c r="F122" s="99" t="s">
        <v>12</v>
      </c>
      <c r="G122" s="90">
        <f>COUNT(G115:G120)</f>
        <v>4</v>
      </c>
      <c r="I122" s="99" t="s">
        <v>12</v>
      </c>
      <c r="J122" s="150">
        <f>COUNT(J115:J120)</f>
        <v>4</v>
      </c>
      <c r="K122" s="132"/>
    </row>
    <row r="123" spans="1:11" ht="18.5" x14ac:dyDescent="0.35">
      <c r="A123" s="144"/>
      <c r="B123" s="87"/>
      <c r="C123" s="88"/>
      <c r="D123" s="91"/>
      <c r="F123" s="88"/>
      <c r="G123" s="91"/>
      <c r="I123" s="88"/>
      <c r="J123" s="151"/>
      <c r="K123" s="132"/>
    </row>
    <row r="124" spans="1:11" ht="18.5" x14ac:dyDescent="0.45">
      <c r="A124" s="144"/>
      <c r="B124" s="82"/>
      <c r="J124" s="145"/>
      <c r="K124" s="132"/>
    </row>
    <row r="125" spans="1:11" ht="23.5" x14ac:dyDescent="0.55000000000000004">
      <c r="A125" s="164" t="s">
        <v>75</v>
      </c>
      <c r="B125" s="172"/>
      <c r="C125" s="166"/>
      <c r="D125" s="167"/>
      <c r="E125" s="166"/>
      <c r="F125" s="166"/>
      <c r="G125" s="167"/>
      <c r="H125" s="166"/>
      <c r="I125" s="166"/>
      <c r="J125" s="168"/>
      <c r="K125" s="132"/>
    </row>
    <row r="126" spans="1:11" ht="29" x14ac:dyDescent="0.45">
      <c r="A126" s="144">
        <v>1</v>
      </c>
      <c r="B126" s="96"/>
      <c r="C126" s="163" t="s">
        <v>614</v>
      </c>
      <c r="D126" s="89">
        <v>1</v>
      </c>
      <c r="F126" s="163" t="s">
        <v>615</v>
      </c>
      <c r="G126" s="89">
        <v>1</v>
      </c>
      <c r="I126" s="163" t="s">
        <v>615</v>
      </c>
      <c r="J126" s="89">
        <v>1</v>
      </c>
      <c r="K126" s="132"/>
    </row>
    <row r="127" spans="1:11" ht="29" x14ac:dyDescent="0.45">
      <c r="A127" s="144">
        <v>2</v>
      </c>
      <c r="B127" s="96"/>
      <c r="C127" s="163" t="s">
        <v>616</v>
      </c>
      <c r="D127" s="89">
        <v>1</v>
      </c>
      <c r="F127" s="163" t="s">
        <v>617</v>
      </c>
      <c r="G127" s="89">
        <v>1</v>
      </c>
      <c r="I127" s="163" t="s">
        <v>617</v>
      </c>
      <c r="J127" s="89">
        <v>1</v>
      </c>
      <c r="K127" s="132"/>
    </row>
    <row r="128" spans="1:11" ht="29" x14ac:dyDescent="0.45">
      <c r="A128" s="144">
        <v>3</v>
      </c>
      <c r="B128" s="96"/>
      <c r="C128" s="163" t="s">
        <v>618</v>
      </c>
      <c r="D128" s="89">
        <v>1</v>
      </c>
      <c r="F128" s="163" t="s">
        <v>619</v>
      </c>
      <c r="G128" s="89">
        <v>1</v>
      </c>
      <c r="I128" s="163" t="s">
        <v>619</v>
      </c>
      <c r="J128" s="89">
        <v>1</v>
      </c>
      <c r="K128" s="132"/>
    </row>
    <row r="129" spans="1:12" ht="29" x14ac:dyDescent="0.45">
      <c r="A129" s="144">
        <v>4</v>
      </c>
      <c r="B129" s="96"/>
      <c r="C129" s="163" t="s">
        <v>620</v>
      </c>
      <c r="D129" s="89">
        <v>1</v>
      </c>
      <c r="F129" s="163" t="s">
        <v>621</v>
      </c>
      <c r="G129" s="89">
        <v>1</v>
      </c>
      <c r="I129" s="163" t="s">
        <v>621</v>
      </c>
      <c r="J129" s="89">
        <v>1</v>
      </c>
      <c r="K129" s="132"/>
    </row>
    <row r="130" spans="1:12" ht="29" x14ac:dyDescent="0.45">
      <c r="A130" s="144">
        <v>5</v>
      </c>
      <c r="B130" s="96"/>
      <c r="C130" s="163" t="s">
        <v>622</v>
      </c>
      <c r="D130" s="89">
        <v>1</v>
      </c>
      <c r="F130" s="163" t="s">
        <v>622</v>
      </c>
      <c r="G130" s="89">
        <v>1</v>
      </c>
      <c r="I130" s="163" t="s">
        <v>622</v>
      </c>
      <c r="J130" s="89">
        <v>1</v>
      </c>
      <c r="K130" s="132"/>
    </row>
    <row r="131" spans="1:12" ht="29" x14ac:dyDescent="0.45">
      <c r="A131" s="144">
        <v>6</v>
      </c>
      <c r="B131" s="96"/>
      <c r="C131" s="163" t="s">
        <v>623</v>
      </c>
      <c r="D131" s="89">
        <v>1</v>
      </c>
      <c r="F131" s="163" t="s">
        <v>624</v>
      </c>
      <c r="G131" s="89">
        <v>1</v>
      </c>
      <c r="I131" s="163" t="s">
        <v>624</v>
      </c>
      <c r="J131" s="89">
        <v>1</v>
      </c>
      <c r="K131" s="132"/>
    </row>
    <row r="132" spans="1:12" ht="18.5" x14ac:dyDescent="0.45">
      <c r="A132" s="144">
        <v>7</v>
      </c>
      <c r="B132" s="96"/>
      <c r="C132" s="163" t="s">
        <v>625</v>
      </c>
      <c r="D132" s="89">
        <v>1</v>
      </c>
      <c r="F132" s="163" t="s">
        <v>626</v>
      </c>
      <c r="G132" s="89">
        <v>1</v>
      </c>
      <c r="I132" s="163" t="s">
        <v>626</v>
      </c>
      <c r="J132" s="89">
        <v>1</v>
      </c>
      <c r="K132" s="132"/>
    </row>
    <row r="133" spans="1:12" ht="29" x14ac:dyDescent="0.45">
      <c r="A133" s="144">
        <v>8</v>
      </c>
      <c r="B133" s="96"/>
      <c r="C133" s="163" t="s">
        <v>627</v>
      </c>
      <c r="D133" s="89">
        <v>1</v>
      </c>
      <c r="F133" s="163" t="s">
        <v>628</v>
      </c>
      <c r="G133" s="89">
        <v>1</v>
      </c>
      <c r="I133" s="163" t="s">
        <v>628</v>
      </c>
      <c r="J133" s="89">
        <v>1</v>
      </c>
      <c r="K133" s="132"/>
    </row>
    <row r="134" spans="1:12" ht="29" x14ac:dyDescent="0.45">
      <c r="A134" s="144">
        <v>9</v>
      </c>
      <c r="B134" s="96"/>
      <c r="C134" s="163" t="s">
        <v>629</v>
      </c>
      <c r="D134" s="89">
        <v>1</v>
      </c>
      <c r="F134" s="163" t="s">
        <v>630</v>
      </c>
      <c r="G134" s="89">
        <v>1</v>
      </c>
      <c r="I134" s="163" t="s">
        <v>630</v>
      </c>
      <c r="J134" s="89">
        <v>1</v>
      </c>
      <c r="K134" s="132"/>
    </row>
    <row r="135" spans="1:12" ht="18.5" x14ac:dyDescent="0.45">
      <c r="A135" s="144">
        <v>14</v>
      </c>
      <c r="B135" s="96"/>
      <c r="C135" s="79"/>
      <c r="F135" s="79"/>
      <c r="I135" s="79"/>
      <c r="J135" s="145"/>
      <c r="K135" s="159"/>
      <c r="L135" s="112"/>
    </row>
    <row r="136" spans="1:12" ht="18.5" x14ac:dyDescent="0.45">
      <c r="A136" s="144">
        <v>15</v>
      </c>
      <c r="B136" s="96"/>
      <c r="C136" s="79"/>
      <c r="F136" s="79"/>
      <c r="I136" s="79"/>
      <c r="J136" s="145"/>
      <c r="K136" s="159"/>
      <c r="L136" s="112"/>
    </row>
    <row r="137" spans="1:12" ht="18.5" x14ac:dyDescent="0.45">
      <c r="A137" s="144">
        <v>16</v>
      </c>
      <c r="B137" s="96"/>
      <c r="C137" s="79"/>
      <c r="F137" s="79"/>
      <c r="I137" s="79"/>
      <c r="J137" s="145"/>
      <c r="K137" s="159"/>
      <c r="L137" s="112"/>
    </row>
    <row r="138" spans="1:12" ht="18.5" x14ac:dyDescent="0.45">
      <c r="A138" s="144"/>
      <c r="B138" s="87" t="s">
        <v>116</v>
      </c>
      <c r="C138" s="99" t="s">
        <v>8</v>
      </c>
      <c r="D138" s="90">
        <f>SUM(D126:D137)</f>
        <v>9</v>
      </c>
      <c r="F138" s="99" t="s">
        <v>8</v>
      </c>
      <c r="G138" s="90">
        <f>SUM(G126:G137)</f>
        <v>9</v>
      </c>
      <c r="I138" s="99" t="s">
        <v>8</v>
      </c>
      <c r="J138" s="150">
        <f>SUM(J126:J137)</f>
        <v>9</v>
      </c>
      <c r="K138" s="159"/>
      <c r="L138" s="112"/>
    </row>
    <row r="139" spans="1:12" ht="18.5" x14ac:dyDescent="0.45">
      <c r="A139" s="144"/>
      <c r="B139" s="87" t="s">
        <v>117</v>
      </c>
      <c r="C139" s="99" t="s">
        <v>12</v>
      </c>
      <c r="D139" s="90">
        <f>COUNT(D126:D137)</f>
        <v>9</v>
      </c>
      <c r="F139" s="99" t="s">
        <v>12</v>
      </c>
      <c r="G139" s="90">
        <f>COUNT(G126:G137)</f>
        <v>9</v>
      </c>
      <c r="I139" s="99" t="s">
        <v>12</v>
      </c>
      <c r="J139" s="150">
        <f>COUNT(J126:J137)</f>
        <v>9</v>
      </c>
      <c r="K139" s="159"/>
      <c r="L139" s="112"/>
    </row>
    <row r="140" spans="1:12" ht="18.5" x14ac:dyDescent="0.35">
      <c r="A140" s="144"/>
      <c r="B140" s="87"/>
      <c r="C140" s="88"/>
      <c r="D140" s="91"/>
      <c r="F140" s="88"/>
      <c r="G140" s="91"/>
      <c r="I140" s="88"/>
      <c r="J140" s="151"/>
      <c r="K140" s="159"/>
      <c r="L140" s="112"/>
    </row>
    <row r="141" spans="1:12" ht="18.5" x14ac:dyDescent="0.45">
      <c r="A141" s="144"/>
      <c r="B141" s="82"/>
      <c r="J141" s="145"/>
      <c r="K141" s="159"/>
      <c r="L141" s="112"/>
    </row>
    <row r="142" spans="1:12" ht="23.5" x14ac:dyDescent="0.55000000000000004">
      <c r="A142" s="164" t="s">
        <v>76</v>
      </c>
      <c r="B142" s="172"/>
      <c r="C142" s="166"/>
      <c r="D142" s="167"/>
      <c r="E142" s="166"/>
      <c r="F142" s="166"/>
      <c r="G142" s="167"/>
      <c r="H142" s="166"/>
      <c r="I142" s="166"/>
      <c r="J142" s="168"/>
      <c r="K142" s="132"/>
    </row>
    <row r="143" spans="1:12" ht="29" x14ac:dyDescent="0.45">
      <c r="A143" s="144">
        <v>1</v>
      </c>
      <c r="B143" s="96"/>
      <c r="C143" s="163" t="s">
        <v>631</v>
      </c>
      <c r="D143" s="89">
        <v>1</v>
      </c>
      <c r="F143" s="163" t="s">
        <v>632</v>
      </c>
      <c r="G143" s="89">
        <v>1</v>
      </c>
      <c r="I143" s="163" t="s">
        <v>632</v>
      </c>
      <c r="J143" s="145">
        <v>1</v>
      </c>
      <c r="K143" s="132"/>
    </row>
    <row r="144" spans="1:12" ht="29" x14ac:dyDescent="0.45">
      <c r="A144" s="144">
        <v>2</v>
      </c>
      <c r="B144" s="96"/>
      <c r="C144" s="163" t="s">
        <v>633</v>
      </c>
      <c r="D144" s="89">
        <v>1</v>
      </c>
      <c r="F144" s="163" t="s">
        <v>634</v>
      </c>
      <c r="G144" s="89">
        <v>1</v>
      </c>
      <c r="I144" s="163" t="s">
        <v>634</v>
      </c>
      <c r="J144" s="145">
        <v>1</v>
      </c>
      <c r="K144" s="132"/>
    </row>
    <row r="145" spans="1:11" ht="18.5" x14ac:dyDescent="0.45">
      <c r="A145" s="144">
        <v>3</v>
      </c>
      <c r="B145" s="96"/>
      <c r="C145" s="163" t="s">
        <v>635</v>
      </c>
      <c r="D145" s="89">
        <v>1</v>
      </c>
      <c r="F145" s="163" t="s">
        <v>636</v>
      </c>
      <c r="G145" s="89">
        <v>1</v>
      </c>
      <c r="I145" s="163" t="s">
        <v>636</v>
      </c>
      <c r="J145" s="145">
        <v>1</v>
      </c>
      <c r="K145" s="132"/>
    </row>
    <row r="146" spans="1:11" ht="29" x14ac:dyDescent="0.45">
      <c r="A146" s="144">
        <v>4</v>
      </c>
      <c r="B146" s="96"/>
      <c r="C146" s="163" t="s">
        <v>637</v>
      </c>
      <c r="D146" s="89">
        <v>1</v>
      </c>
      <c r="F146" s="163" t="s">
        <v>638</v>
      </c>
      <c r="G146" s="89">
        <v>1</v>
      </c>
      <c r="I146" s="163" t="s">
        <v>638</v>
      </c>
      <c r="J146" s="145">
        <v>1</v>
      </c>
      <c r="K146" s="132"/>
    </row>
    <row r="147" spans="1:11" ht="18.5" x14ac:dyDescent="0.45">
      <c r="A147" s="144">
        <v>5</v>
      </c>
      <c r="B147" s="96"/>
      <c r="C147" s="79"/>
      <c r="F147" s="79"/>
      <c r="I147" s="79"/>
      <c r="J147" s="145"/>
      <c r="K147" s="132"/>
    </row>
    <row r="148" spans="1:11" ht="18.5" x14ac:dyDescent="0.45">
      <c r="A148" s="144">
        <v>6</v>
      </c>
      <c r="B148" s="96"/>
      <c r="C148" s="79"/>
      <c r="F148" s="79"/>
      <c r="I148" s="79"/>
      <c r="J148" s="145"/>
      <c r="K148" s="132"/>
    </row>
    <row r="149" spans="1:11" ht="18.5" x14ac:dyDescent="0.45">
      <c r="A149" s="144"/>
      <c r="B149" s="87" t="s">
        <v>116</v>
      </c>
      <c r="C149" s="99" t="s">
        <v>8</v>
      </c>
      <c r="D149" s="90">
        <f>SUM(D143:D148)</f>
        <v>4</v>
      </c>
      <c r="F149" s="99" t="s">
        <v>8</v>
      </c>
      <c r="G149" s="90">
        <f>SUM(G143:G148)</f>
        <v>4</v>
      </c>
      <c r="I149" s="99" t="s">
        <v>8</v>
      </c>
      <c r="J149" s="150">
        <f>SUM(J143:J148)</f>
        <v>4</v>
      </c>
      <c r="K149" s="132"/>
    </row>
    <row r="150" spans="1:11" ht="18.5" x14ac:dyDescent="0.45">
      <c r="A150" s="144"/>
      <c r="B150" s="87" t="s">
        <v>117</v>
      </c>
      <c r="C150" s="99" t="s">
        <v>12</v>
      </c>
      <c r="D150" s="90">
        <f>COUNT(D143:D148)</f>
        <v>4</v>
      </c>
      <c r="F150" s="99" t="s">
        <v>12</v>
      </c>
      <c r="G150" s="90">
        <f>COUNT(G143:G148)</f>
        <v>4</v>
      </c>
      <c r="I150" s="99" t="s">
        <v>12</v>
      </c>
      <c r="J150" s="150">
        <f>COUNT(J143:J148)</f>
        <v>4</v>
      </c>
      <c r="K150" s="132"/>
    </row>
    <row r="151" spans="1:11" ht="18.5" x14ac:dyDescent="0.35">
      <c r="A151" s="144"/>
      <c r="B151" s="87"/>
      <c r="C151" s="88"/>
      <c r="D151" s="91"/>
      <c r="F151" s="88"/>
      <c r="G151" s="91"/>
      <c r="I151" s="88"/>
      <c r="J151" s="151"/>
      <c r="K151" s="132"/>
    </row>
    <row r="152" spans="1:11" ht="18.5" x14ac:dyDescent="0.45">
      <c r="A152" s="144"/>
      <c r="B152" s="82"/>
      <c r="J152" s="145"/>
      <c r="K152" s="132"/>
    </row>
    <row r="153" spans="1:11" ht="23.5" x14ac:dyDescent="0.55000000000000004">
      <c r="A153" s="164" t="s">
        <v>64</v>
      </c>
      <c r="B153" s="166"/>
      <c r="C153" s="166"/>
      <c r="D153" s="167"/>
      <c r="E153" s="166"/>
      <c r="F153" s="166"/>
      <c r="G153" s="167"/>
      <c r="H153" s="166"/>
      <c r="I153" s="166"/>
      <c r="J153" s="168"/>
      <c r="K153" s="132"/>
    </row>
    <row r="154" spans="1:11" ht="18.5" x14ac:dyDescent="0.45">
      <c r="A154" s="144">
        <v>1</v>
      </c>
      <c r="B154" s="96"/>
      <c r="C154" s="79"/>
      <c r="F154" s="79"/>
      <c r="I154" s="79"/>
      <c r="J154" s="145"/>
      <c r="K154" s="132"/>
    </row>
    <row r="155" spans="1:11" ht="18.5" x14ac:dyDescent="0.45">
      <c r="A155" s="144">
        <v>2</v>
      </c>
      <c r="B155" s="96"/>
      <c r="C155" s="79"/>
      <c r="F155" s="79"/>
      <c r="I155" s="79"/>
      <c r="J155" s="145"/>
      <c r="K155" s="132"/>
    </row>
    <row r="156" spans="1:11" ht="18.5" x14ac:dyDescent="0.45">
      <c r="A156" s="144">
        <v>3</v>
      </c>
      <c r="B156" s="96"/>
      <c r="C156" s="79"/>
      <c r="F156" s="79"/>
      <c r="I156" s="79"/>
      <c r="J156" s="145"/>
      <c r="K156" s="132"/>
    </row>
    <row r="157" spans="1:11" ht="18.5" x14ac:dyDescent="0.45">
      <c r="A157" s="144">
        <v>4</v>
      </c>
      <c r="B157" s="96"/>
      <c r="C157" s="79"/>
      <c r="F157" s="79"/>
      <c r="I157" s="79"/>
      <c r="J157" s="145"/>
      <c r="K157" s="132"/>
    </row>
    <row r="158" spans="1:11" ht="18.5" x14ac:dyDescent="0.45">
      <c r="A158" s="144">
        <v>5</v>
      </c>
      <c r="B158" s="96"/>
      <c r="C158" s="79"/>
      <c r="F158" s="79"/>
      <c r="I158" s="79"/>
      <c r="J158" s="145"/>
      <c r="K158" s="132"/>
    </row>
    <row r="159" spans="1:11" ht="18.5" x14ac:dyDescent="0.45">
      <c r="A159" s="144">
        <v>6</v>
      </c>
      <c r="B159" s="96"/>
      <c r="C159" s="79"/>
      <c r="F159" s="79"/>
      <c r="I159" s="79"/>
      <c r="J159" s="145"/>
      <c r="K159" s="132"/>
    </row>
    <row r="160" spans="1:11" ht="18.5" x14ac:dyDescent="0.45">
      <c r="A160" s="144"/>
      <c r="B160" s="87" t="s">
        <v>116</v>
      </c>
      <c r="C160" s="99" t="s">
        <v>8</v>
      </c>
      <c r="D160" s="90">
        <f>SUM(D154:D159)</f>
        <v>0</v>
      </c>
      <c r="F160" s="99" t="s">
        <v>8</v>
      </c>
      <c r="G160" s="90">
        <f>SUM(G154:G159)</f>
        <v>0</v>
      </c>
      <c r="I160" s="99" t="s">
        <v>8</v>
      </c>
      <c r="J160" s="150">
        <f>SUM(J154:J159)</f>
        <v>0</v>
      </c>
      <c r="K160" s="132"/>
    </row>
    <row r="161" spans="1:11" ht="18.5" x14ac:dyDescent="0.45">
      <c r="A161" s="144"/>
      <c r="B161" s="87" t="s">
        <v>117</v>
      </c>
      <c r="C161" s="99" t="s">
        <v>12</v>
      </c>
      <c r="D161" s="90">
        <f>COUNT(D154:D159)</f>
        <v>0</v>
      </c>
      <c r="F161" s="99" t="s">
        <v>12</v>
      </c>
      <c r="G161" s="90">
        <f>COUNT(G154:G159)</f>
        <v>0</v>
      </c>
      <c r="I161" s="99" t="s">
        <v>12</v>
      </c>
      <c r="J161" s="150">
        <f>COUNT(J154:J159)</f>
        <v>0</v>
      </c>
      <c r="K161" s="132"/>
    </row>
    <row r="162" spans="1:11" ht="18.5" x14ac:dyDescent="0.35">
      <c r="A162" s="144"/>
      <c r="B162" s="87"/>
      <c r="C162" s="88"/>
      <c r="D162" s="91"/>
      <c r="F162" s="88"/>
      <c r="G162" s="91"/>
      <c r="I162" s="88"/>
      <c r="J162" s="151"/>
      <c r="K162" s="132"/>
    </row>
    <row r="163" spans="1:11" ht="18.5" x14ac:dyDescent="0.45">
      <c r="A163" s="144"/>
      <c r="B163" s="82"/>
      <c r="J163" s="145"/>
      <c r="K163" s="132"/>
    </row>
    <row r="164" spans="1:11" ht="23.5" x14ac:dyDescent="0.55000000000000004">
      <c r="A164" s="164" t="s">
        <v>64</v>
      </c>
      <c r="B164" s="166"/>
      <c r="C164" s="166"/>
      <c r="D164" s="167"/>
      <c r="E164" s="166"/>
      <c r="F164" s="166"/>
      <c r="G164" s="167"/>
      <c r="H164" s="166"/>
      <c r="I164" s="166"/>
      <c r="J164" s="168"/>
      <c r="K164" s="132"/>
    </row>
    <row r="165" spans="1:11" ht="18.5" x14ac:dyDescent="0.45">
      <c r="A165" s="144">
        <v>1</v>
      </c>
      <c r="B165" s="96"/>
      <c r="C165" s="79"/>
      <c r="F165" s="79"/>
      <c r="I165" s="79"/>
      <c r="J165" s="145"/>
      <c r="K165" s="132"/>
    </row>
    <row r="166" spans="1:11" ht="18.5" x14ac:dyDescent="0.45">
      <c r="A166" s="144">
        <v>2</v>
      </c>
      <c r="B166" s="96"/>
      <c r="C166" s="79"/>
      <c r="F166" s="79"/>
      <c r="I166" s="79"/>
      <c r="J166" s="145"/>
      <c r="K166" s="132"/>
    </row>
    <row r="167" spans="1:11" ht="18.5" x14ac:dyDescent="0.45">
      <c r="A167" s="144">
        <v>3</v>
      </c>
      <c r="B167" s="96"/>
      <c r="C167" s="79"/>
      <c r="F167" s="79"/>
      <c r="I167" s="79"/>
      <c r="J167" s="145"/>
      <c r="K167" s="132"/>
    </row>
    <row r="168" spans="1:11" ht="18.5" x14ac:dyDescent="0.45">
      <c r="A168" s="144">
        <v>4</v>
      </c>
      <c r="B168" s="96"/>
      <c r="C168" s="79"/>
      <c r="F168" s="79"/>
      <c r="I168" s="79"/>
      <c r="J168" s="145"/>
      <c r="K168" s="132"/>
    </row>
    <row r="169" spans="1:11" ht="18.5" x14ac:dyDescent="0.45">
      <c r="A169" s="144">
        <v>5</v>
      </c>
      <c r="B169" s="96"/>
      <c r="C169" s="79"/>
      <c r="F169" s="79"/>
      <c r="I169" s="79"/>
      <c r="J169" s="145"/>
      <c r="K169" s="132"/>
    </row>
    <row r="170" spans="1:11" ht="18.5" x14ac:dyDescent="0.45">
      <c r="A170" s="144">
        <v>6</v>
      </c>
      <c r="B170" s="96"/>
      <c r="C170" s="79"/>
      <c r="F170" s="79"/>
      <c r="I170" s="79"/>
      <c r="J170" s="145"/>
      <c r="K170" s="132"/>
    </row>
    <row r="171" spans="1:11" ht="18.5" x14ac:dyDescent="0.45">
      <c r="A171" s="144"/>
      <c r="B171" s="87" t="s">
        <v>116</v>
      </c>
      <c r="C171" s="99" t="s">
        <v>8</v>
      </c>
      <c r="D171" s="90">
        <f>SUM(D165:D170)</f>
        <v>0</v>
      </c>
      <c r="F171" s="99" t="s">
        <v>8</v>
      </c>
      <c r="G171" s="90">
        <f>SUM(G165:G170)</f>
        <v>0</v>
      </c>
      <c r="I171" s="99" t="s">
        <v>8</v>
      </c>
      <c r="J171" s="150">
        <f>SUM(J165:J170)</f>
        <v>0</v>
      </c>
      <c r="K171" s="132"/>
    </row>
    <row r="172" spans="1:11" ht="18.5" x14ac:dyDescent="0.45">
      <c r="A172" s="144"/>
      <c r="B172" s="87" t="s">
        <v>117</v>
      </c>
      <c r="C172" s="99" t="s">
        <v>12</v>
      </c>
      <c r="D172" s="90">
        <f>COUNT(D165:D170)</f>
        <v>0</v>
      </c>
      <c r="F172" s="99" t="s">
        <v>12</v>
      </c>
      <c r="G172" s="90">
        <f>COUNT(G165:G170)</f>
        <v>0</v>
      </c>
      <c r="I172" s="99" t="s">
        <v>12</v>
      </c>
      <c r="J172" s="150">
        <f>COUNT(J165:J170)</f>
        <v>0</v>
      </c>
      <c r="K172" s="132"/>
    </row>
    <row r="173" spans="1:11" ht="18.5" x14ac:dyDescent="0.35">
      <c r="A173" s="144"/>
      <c r="B173" s="87"/>
      <c r="C173" s="88"/>
      <c r="D173" s="91"/>
      <c r="F173" s="88"/>
      <c r="G173" s="91"/>
      <c r="I173" s="88"/>
      <c r="J173" s="151"/>
      <c r="K173" s="132"/>
    </row>
    <row r="174" spans="1:11" ht="18.5" x14ac:dyDescent="0.45">
      <c r="A174" s="144"/>
      <c r="B174" s="82"/>
      <c r="J174" s="145"/>
      <c r="K174" s="132"/>
    </row>
  </sheetData>
  <conditionalFormatting sqref="F42:F46">
    <cfRule type="expression" dxfId="185" priority="68">
      <formula>($A42="C")</formula>
    </cfRule>
  </conditionalFormatting>
  <conditionalFormatting sqref="F42:F46">
    <cfRule type="expression" dxfId="184" priority="67">
      <formula>($A42="T")</formula>
    </cfRule>
  </conditionalFormatting>
  <conditionalFormatting sqref="F21:F33">
    <cfRule type="expression" dxfId="183" priority="62">
      <formula>($A21="C")</formula>
    </cfRule>
  </conditionalFormatting>
  <conditionalFormatting sqref="F21:F33">
    <cfRule type="expression" dxfId="182" priority="61">
      <formula>($A21="T")</formula>
    </cfRule>
  </conditionalFormatting>
  <conditionalFormatting sqref="F5:F12">
    <cfRule type="expression" dxfId="181" priority="56">
      <formula>($A5="C")</formula>
    </cfRule>
  </conditionalFormatting>
  <conditionalFormatting sqref="F5:F12">
    <cfRule type="expression" dxfId="180" priority="55">
      <formula>($A5="T")</formula>
    </cfRule>
  </conditionalFormatting>
  <conditionalFormatting sqref="I42:I46">
    <cfRule type="expression" dxfId="179" priority="72">
      <formula>($A42="C")</formula>
    </cfRule>
  </conditionalFormatting>
  <conditionalFormatting sqref="I42:I46">
    <cfRule type="expression" dxfId="178" priority="71">
      <formula>($A42="T")</formula>
    </cfRule>
  </conditionalFormatting>
  <conditionalFormatting sqref="C42:C46">
    <cfRule type="expression" dxfId="177" priority="70">
      <formula>($A42="C")</formula>
    </cfRule>
  </conditionalFormatting>
  <conditionalFormatting sqref="C42:C46">
    <cfRule type="expression" dxfId="176" priority="69">
      <formula>($A42="T")</formula>
    </cfRule>
  </conditionalFormatting>
  <conditionalFormatting sqref="I21:I33">
    <cfRule type="expression" dxfId="175" priority="66">
      <formula>($A21="C")</formula>
    </cfRule>
  </conditionalFormatting>
  <conditionalFormatting sqref="I21:I33">
    <cfRule type="expression" dxfId="174" priority="65">
      <formula>($A21="T")</formula>
    </cfRule>
  </conditionalFormatting>
  <conditionalFormatting sqref="C21:C33">
    <cfRule type="expression" dxfId="173" priority="64">
      <formula>($A21="C")</formula>
    </cfRule>
  </conditionalFormatting>
  <conditionalFormatting sqref="C21:C33">
    <cfRule type="expression" dxfId="172" priority="63">
      <formula>($A21="T")</formula>
    </cfRule>
  </conditionalFormatting>
  <conditionalFormatting sqref="I5:I12">
    <cfRule type="expression" dxfId="171" priority="60">
      <formula>($A5="C")</formula>
    </cfRule>
  </conditionalFormatting>
  <conditionalFormatting sqref="I5:I12">
    <cfRule type="expression" dxfId="170" priority="59">
      <formula>($A5="T")</formula>
    </cfRule>
  </conditionalFormatting>
  <conditionalFormatting sqref="C5:C12">
    <cfRule type="expression" dxfId="169" priority="58">
      <formula>($A5="C")</formula>
    </cfRule>
  </conditionalFormatting>
  <conditionalFormatting sqref="C5:C12">
    <cfRule type="expression" dxfId="168" priority="57">
      <formula>($A5="T")</formula>
    </cfRule>
  </conditionalFormatting>
  <conditionalFormatting sqref="C54:C57 C59:C65">
    <cfRule type="expression" dxfId="167" priority="54">
      <formula>($A54="C")</formula>
    </cfRule>
  </conditionalFormatting>
  <conditionalFormatting sqref="C54:C57 C59:C65">
    <cfRule type="expression" dxfId="166" priority="53">
      <formula>($A54="T")</formula>
    </cfRule>
  </conditionalFormatting>
  <conditionalFormatting sqref="F54:F57 F59:F65">
    <cfRule type="expression" dxfId="165" priority="52">
      <formula>($A54="C")</formula>
    </cfRule>
  </conditionalFormatting>
  <conditionalFormatting sqref="F54:F57 F59:F65">
    <cfRule type="expression" dxfId="164" priority="51">
      <formula>($A54="T")</formula>
    </cfRule>
  </conditionalFormatting>
  <conditionalFormatting sqref="I54:I57 I59:I65">
    <cfRule type="expression" dxfId="163" priority="50">
      <formula>($A54="C")</formula>
    </cfRule>
  </conditionalFormatting>
  <conditionalFormatting sqref="I54:I57 I59:I65">
    <cfRule type="expression" dxfId="162" priority="49">
      <formula>($A54="T")</formula>
    </cfRule>
  </conditionalFormatting>
  <conditionalFormatting sqref="C75:C78">
    <cfRule type="expression" dxfId="161" priority="48">
      <formula>($A75="C")</formula>
    </cfRule>
  </conditionalFormatting>
  <conditionalFormatting sqref="C75:C78">
    <cfRule type="expression" dxfId="160" priority="47">
      <formula>($A75="T")</formula>
    </cfRule>
  </conditionalFormatting>
  <conditionalFormatting sqref="F75:F78">
    <cfRule type="expression" dxfId="159" priority="46">
      <formula>($A75="C")</formula>
    </cfRule>
  </conditionalFormatting>
  <conditionalFormatting sqref="F75:F78">
    <cfRule type="expression" dxfId="158" priority="45">
      <formula>($A75="T")</formula>
    </cfRule>
  </conditionalFormatting>
  <conditionalFormatting sqref="I75:I78">
    <cfRule type="expression" dxfId="157" priority="44">
      <formula>($A75="C")</formula>
    </cfRule>
  </conditionalFormatting>
  <conditionalFormatting sqref="I75:I78">
    <cfRule type="expression" dxfId="156" priority="43">
      <formula>($A75="T")</formula>
    </cfRule>
  </conditionalFormatting>
  <conditionalFormatting sqref="C86:C90">
    <cfRule type="expression" dxfId="155" priority="42">
      <formula>($A86="C")</formula>
    </cfRule>
  </conditionalFormatting>
  <conditionalFormatting sqref="C86:C90">
    <cfRule type="expression" dxfId="154" priority="41">
      <formula>($A86="T")</formula>
    </cfRule>
  </conditionalFormatting>
  <conditionalFormatting sqref="F86:F90">
    <cfRule type="expression" dxfId="153" priority="40">
      <formula>($A86="C")</formula>
    </cfRule>
  </conditionalFormatting>
  <conditionalFormatting sqref="F86:F90">
    <cfRule type="expression" dxfId="152" priority="39">
      <formula>($A86="T")</formula>
    </cfRule>
  </conditionalFormatting>
  <conditionalFormatting sqref="I86:I90">
    <cfRule type="expression" dxfId="151" priority="38">
      <formula>($A86="C")</formula>
    </cfRule>
  </conditionalFormatting>
  <conditionalFormatting sqref="I86:I90">
    <cfRule type="expression" dxfId="150" priority="37">
      <formula>($A86="T")</formula>
    </cfRule>
  </conditionalFormatting>
  <conditionalFormatting sqref="C99:C107">
    <cfRule type="expression" dxfId="149" priority="36">
      <formula>($A99="C")</formula>
    </cfRule>
  </conditionalFormatting>
  <conditionalFormatting sqref="C99:C107">
    <cfRule type="expression" dxfId="148" priority="35">
      <formula>($A99="T")</formula>
    </cfRule>
  </conditionalFormatting>
  <conditionalFormatting sqref="F99:F107">
    <cfRule type="expression" dxfId="147" priority="34">
      <formula>($A99="C")</formula>
    </cfRule>
  </conditionalFormatting>
  <conditionalFormatting sqref="F99:F107">
    <cfRule type="expression" dxfId="146" priority="33">
      <formula>($A99="T")</formula>
    </cfRule>
  </conditionalFormatting>
  <conditionalFormatting sqref="I99:I107">
    <cfRule type="expression" dxfId="145" priority="32">
      <formula>($A99="C")</formula>
    </cfRule>
  </conditionalFormatting>
  <conditionalFormatting sqref="I99:I107">
    <cfRule type="expression" dxfId="144" priority="31">
      <formula>($A99="T")</formula>
    </cfRule>
  </conditionalFormatting>
  <conditionalFormatting sqref="C115:C118">
    <cfRule type="expression" dxfId="143" priority="30">
      <formula>($A115="C")</formula>
    </cfRule>
  </conditionalFormatting>
  <conditionalFormatting sqref="C115:C118">
    <cfRule type="expression" dxfId="142" priority="29">
      <formula>($A115="T")</formula>
    </cfRule>
  </conditionalFormatting>
  <conditionalFormatting sqref="F115:F118">
    <cfRule type="expression" dxfId="141" priority="28">
      <formula>($A115="C")</formula>
    </cfRule>
  </conditionalFormatting>
  <conditionalFormatting sqref="F115:F118">
    <cfRule type="expression" dxfId="140" priority="27">
      <formula>($A115="T")</formula>
    </cfRule>
  </conditionalFormatting>
  <conditionalFormatting sqref="I115:I118">
    <cfRule type="expression" dxfId="139" priority="26">
      <formula>($A115="C")</formula>
    </cfRule>
  </conditionalFormatting>
  <conditionalFormatting sqref="I115:I118">
    <cfRule type="expression" dxfId="138" priority="25">
      <formula>($A115="T")</formula>
    </cfRule>
  </conditionalFormatting>
  <conditionalFormatting sqref="C126:C134">
    <cfRule type="expression" dxfId="137" priority="24">
      <formula>($A126="C")</formula>
    </cfRule>
  </conditionalFormatting>
  <conditionalFormatting sqref="C126:C134">
    <cfRule type="expression" dxfId="136" priority="23">
      <formula>($A126="T")</formula>
    </cfRule>
  </conditionalFormatting>
  <conditionalFormatting sqref="F126:F134">
    <cfRule type="expression" dxfId="135" priority="22">
      <formula>($A126="C")</formula>
    </cfRule>
  </conditionalFormatting>
  <conditionalFormatting sqref="F126:F134">
    <cfRule type="expression" dxfId="134" priority="21">
      <formula>($A126="T")</formula>
    </cfRule>
  </conditionalFormatting>
  <conditionalFormatting sqref="I126:I134">
    <cfRule type="expression" dxfId="133" priority="20">
      <formula>($A126="C")</formula>
    </cfRule>
  </conditionalFormatting>
  <conditionalFormatting sqref="I126:I134">
    <cfRule type="expression" dxfId="132" priority="19">
      <formula>($A126="T")</formula>
    </cfRule>
  </conditionalFormatting>
  <conditionalFormatting sqref="C143:C146">
    <cfRule type="expression" dxfId="131" priority="18">
      <formula>($A143="C")</formula>
    </cfRule>
  </conditionalFormatting>
  <conditionalFormatting sqref="C143:C146">
    <cfRule type="expression" dxfId="130" priority="17">
      <formula>($A143="T")</formula>
    </cfRule>
  </conditionalFormatting>
  <conditionalFormatting sqref="F143:F146">
    <cfRule type="expression" dxfId="129" priority="16">
      <formula>($A143="C")</formula>
    </cfRule>
  </conditionalFormatting>
  <conditionalFormatting sqref="F143:F146">
    <cfRule type="expression" dxfId="128" priority="15">
      <formula>($A143="T")</formula>
    </cfRule>
  </conditionalFormatting>
  <conditionalFormatting sqref="I143:I146">
    <cfRule type="expression" dxfId="127" priority="14">
      <formula>($A143="C")</formula>
    </cfRule>
  </conditionalFormatting>
  <conditionalFormatting sqref="I143:I146">
    <cfRule type="expression" dxfId="126" priority="13">
      <formula>($A143="T")</formula>
    </cfRule>
  </conditionalFormatting>
  <conditionalFormatting sqref="C58">
    <cfRule type="expression" dxfId="125" priority="12">
      <formula>($A58="C")</formula>
    </cfRule>
  </conditionalFormatting>
  <conditionalFormatting sqref="C58">
    <cfRule type="expression" dxfId="124" priority="11">
      <formula>($A58="T")</formula>
    </cfRule>
  </conditionalFormatting>
  <conditionalFormatting sqref="F58">
    <cfRule type="expression" dxfId="123" priority="10">
      <formula>($A58="C")</formula>
    </cfRule>
  </conditionalFormatting>
  <conditionalFormatting sqref="F58">
    <cfRule type="expression" dxfId="122" priority="9">
      <formula>($A58="T")</formula>
    </cfRule>
  </conditionalFormatting>
  <conditionalFormatting sqref="I58">
    <cfRule type="expression" dxfId="121" priority="8">
      <formula>($A58="C")</formula>
    </cfRule>
  </conditionalFormatting>
  <conditionalFormatting sqref="I58">
    <cfRule type="expression" dxfId="120" priority="7">
      <formula>($A58="T")</formula>
    </cfRule>
  </conditionalFormatting>
  <conditionalFormatting sqref="C98">
    <cfRule type="expression" dxfId="119" priority="6">
      <formula>($A98="C")</formula>
    </cfRule>
  </conditionalFormatting>
  <conditionalFormatting sqref="C98">
    <cfRule type="expression" dxfId="118" priority="5">
      <formula>($A98="T")</formula>
    </cfRule>
  </conditionalFormatting>
  <conditionalFormatting sqref="F98">
    <cfRule type="expression" dxfId="117" priority="4">
      <formula>($A98="C")</formula>
    </cfRule>
  </conditionalFormatting>
  <conditionalFormatting sqref="F98">
    <cfRule type="expression" dxfId="116" priority="3">
      <formula>($A98="T")</formula>
    </cfRule>
  </conditionalFormatting>
  <conditionalFormatting sqref="I98">
    <cfRule type="expression" dxfId="115" priority="2">
      <formula>($A98="C")</formula>
    </cfRule>
  </conditionalFormatting>
  <conditionalFormatting sqref="I98">
    <cfRule type="expression" dxfId="114" priority="1">
      <formula>($A98="T")</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5"/>
  <sheetViews>
    <sheetView zoomScale="60" zoomScaleNormal="60" workbookViewId="0">
      <pane ySplit="3" topLeftCell="A4" activePane="bottomLeft" state="frozen"/>
      <selection pane="bottomLeft"/>
    </sheetView>
  </sheetViews>
  <sheetFormatPr defaultColWidth="8.7265625" defaultRowHeight="14.5" x14ac:dyDescent="0.35"/>
  <cols>
    <col min="1" max="1" width="6.453125" style="81" customWidth="1"/>
    <col min="2" max="2" width="21.81640625" style="80" customWidth="1"/>
    <col min="3" max="3" width="62.1796875" style="81" customWidth="1"/>
    <col min="4" max="4" width="8.7265625" style="89" customWidth="1"/>
    <col min="5" max="5" width="5.453125" style="95" customWidth="1"/>
    <col min="6" max="6" width="62.1796875" style="81" customWidth="1"/>
    <col min="7" max="7" width="8.7265625" style="89" customWidth="1"/>
    <col min="8" max="8" width="5.1796875" style="94" customWidth="1"/>
    <col min="9" max="9" width="62.1796875" style="81" customWidth="1"/>
    <col min="10" max="10" width="8.7265625" style="89" customWidth="1"/>
    <col min="11" max="11" width="8.7265625" style="81"/>
    <col min="12" max="12" width="16.453125" style="81" customWidth="1"/>
    <col min="13" max="16384" width="8.7265625" style="81"/>
  </cols>
  <sheetData>
    <row r="1" spans="1:11" ht="23.5" x14ac:dyDescent="0.55000000000000004">
      <c r="A1" s="160"/>
      <c r="B1" s="139" t="s">
        <v>489</v>
      </c>
      <c r="C1" s="140"/>
      <c r="D1" s="141"/>
      <c r="E1" s="142"/>
      <c r="F1" s="140"/>
      <c r="G1" s="141"/>
      <c r="H1" s="142"/>
      <c r="I1" s="140"/>
      <c r="J1" s="143"/>
      <c r="K1" s="132"/>
    </row>
    <row r="2" spans="1:11" ht="26" x14ac:dyDescent="0.5">
      <c r="A2" s="161"/>
      <c r="B2" s="83"/>
      <c r="C2" s="92" t="s">
        <v>639</v>
      </c>
      <c r="F2" s="92" t="s">
        <v>640</v>
      </c>
      <c r="I2" s="92" t="s">
        <v>641</v>
      </c>
      <c r="J2" s="145"/>
      <c r="K2" s="132"/>
    </row>
    <row r="3" spans="1:11" ht="18.5" x14ac:dyDescent="0.45">
      <c r="A3" s="161"/>
      <c r="C3" s="84" t="s">
        <v>104</v>
      </c>
      <c r="D3" s="85" t="s">
        <v>105</v>
      </c>
      <c r="F3" s="84" t="s">
        <v>104</v>
      </c>
      <c r="G3" s="85" t="s">
        <v>105</v>
      </c>
      <c r="I3" s="84" t="s">
        <v>104</v>
      </c>
      <c r="J3" s="146" t="s">
        <v>105</v>
      </c>
      <c r="K3" s="132"/>
    </row>
    <row r="4" spans="1:11" ht="23.5" x14ac:dyDescent="0.55000000000000004">
      <c r="A4" s="164" t="s">
        <v>78</v>
      </c>
      <c r="B4" s="172"/>
      <c r="C4" s="166"/>
      <c r="D4" s="167"/>
      <c r="E4" s="166"/>
      <c r="F4" s="166"/>
      <c r="G4" s="167"/>
      <c r="H4" s="166"/>
      <c r="I4" s="166"/>
      <c r="J4" s="168"/>
      <c r="K4" s="132"/>
    </row>
    <row r="5" spans="1:11" ht="29" x14ac:dyDescent="0.45">
      <c r="A5" s="144">
        <v>1</v>
      </c>
      <c r="B5" s="96"/>
      <c r="C5" s="163" t="s">
        <v>642</v>
      </c>
      <c r="D5" s="89">
        <v>1</v>
      </c>
      <c r="F5" s="163" t="s">
        <v>643</v>
      </c>
      <c r="G5" s="89">
        <v>1</v>
      </c>
      <c r="I5" s="163" t="s">
        <v>643</v>
      </c>
      <c r="J5" s="89">
        <v>1</v>
      </c>
      <c r="K5" s="132"/>
    </row>
    <row r="6" spans="1:11" ht="18.5" x14ac:dyDescent="0.45">
      <c r="A6" s="144">
        <v>2</v>
      </c>
      <c r="B6" s="96"/>
      <c r="C6" s="163" t="s">
        <v>644</v>
      </c>
      <c r="D6" s="89">
        <v>1</v>
      </c>
      <c r="F6" s="163" t="s">
        <v>645</v>
      </c>
      <c r="G6" s="89">
        <v>1</v>
      </c>
      <c r="I6" s="163" t="s">
        <v>645</v>
      </c>
      <c r="J6" s="89">
        <v>1</v>
      </c>
      <c r="K6" s="132"/>
    </row>
    <row r="7" spans="1:11" ht="29" x14ac:dyDescent="0.45">
      <c r="A7" s="144">
        <v>3</v>
      </c>
      <c r="B7" s="96"/>
      <c r="C7" s="163" t="s">
        <v>646</v>
      </c>
      <c r="D7" s="89">
        <v>1</v>
      </c>
      <c r="F7" s="163" t="s">
        <v>647</v>
      </c>
      <c r="G7" s="89">
        <v>1</v>
      </c>
      <c r="I7" s="163" t="s">
        <v>647</v>
      </c>
      <c r="J7" s="89">
        <v>1</v>
      </c>
      <c r="K7" s="132"/>
    </row>
    <row r="8" spans="1:11" ht="29" x14ac:dyDescent="0.45">
      <c r="A8" s="144">
        <v>4</v>
      </c>
      <c r="B8" s="96"/>
      <c r="C8" s="163" t="s">
        <v>648</v>
      </c>
      <c r="D8" s="89">
        <v>1</v>
      </c>
      <c r="F8" s="163" t="s">
        <v>649</v>
      </c>
      <c r="G8" s="89">
        <v>1</v>
      </c>
      <c r="I8" s="163" t="s">
        <v>649</v>
      </c>
      <c r="J8" s="89">
        <v>1</v>
      </c>
      <c r="K8" s="132"/>
    </row>
    <row r="9" spans="1:11" ht="43.5" x14ac:dyDescent="0.45">
      <c r="A9" s="144">
        <v>5</v>
      </c>
      <c r="B9" s="96"/>
      <c r="C9" s="163" t="s">
        <v>650</v>
      </c>
      <c r="D9" s="89">
        <v>1</v>
      </c>
      <c r="F9" s="163" t="s">
        <v>651</v>
      </c>
      <c r="G9" s="89">
        <v>1</v>
      </c>
      <c r="I9" s="163" t="s">
        <v>651</v>
      </c>
      <c r="J9" s="89">
        <v>1</v>
      </c>
      <c r="K9" s="132"/>
    </row>
    <row r="10" spans="1:11" ht="29" x14ac:dyDescent="0.45">
      <c r="A10" s="144">
        <v>6</v>
      </c>
      <c r="B10" s="96"/>
      <c r="C10" s="163" t="s">
        <v>652</v>
      </c>
      <c r="D10" s="89">
        <v>1</v>
      </c>
      <c r="F10" s="163" t="s">
        <v>653</v>
      </c>
      <c r="G10" s="89">
        <v>1</v>
      </c>
      <c r="I10" s="163" t="s">
        <v>653</v>
      </c>
      <c r="J10" s="89">
        <v>1</v>
      </c>
      <c r="K10" s="132"/>
    </row>
    <row r="11" spans="1:11" ht="58" x14ac:dyDescent="0.45">
      <c r="A11" s="144">
        <v>7</v>
      </c>
      <c r="B11" s="96"/>
      <c r="C11" s="163" t="s">
        <v>654</v>
      </c>
      <c r="D11" s="89">
        <v>1</v>
      </c>
      <c r="F11" s="163" t="s">
        <v>655</v>
      </c>
      <c r="G11" s="89">
        <v>1</v>
      </c>
      <c r="I11" s="163" t="s">
        <v>655</v>
      </c>
      <c r="J11" s="89">
        <v>1</v>
      </c>
      <c r="K11" s="132"/>
    </row>
    <row r="12" spans="1:11" ht="29" x14ac:dyDescent="0.45">
      <c r="A12" s="144">
        <v>8</v>
      </c>
      <c r="B12" s="96"/>
      <c r="C12" s="163" t="s">
        <v>656</v>
      </c>
      <c r="D12" s="89">
        <v>1</v>
      </c>
      <c r="F12" s="163" t="s">
        <v>657</v>
      </c>
      <c r="G12" s="89">
        <v>1</v>
      </c>
      <c r="I12" s="163" t="s">
        <v>657</v>
      </c>
      <c r="J12" s="89">
        <v>1</v>
      </c>
      <c r="K12" s="132"/>
    </row>
    <row r="13" spans="1:11" ht="29" x14ac:dyDescent="0.45">
      <c r="A13" s="144">
        <v>9</v>
      </c>
      <c r="B13" s="96"/>
      <c r="C13" s="163" t="s">
        <v>658</v>
      </c>
      <c r="D13" s="89">
        <v>1</v>
      </c>
      <c r="F13" s="163" t="s">
        <v>659</v>
      </c>
      <c r="G13" s="89">
        <v>1</v>
      </c>
      <c r="I13" s="163" t="s">
        <v>659</v>
      </c>
      <c r="J13" s="89">
        <v>1</v>
      </c>
      <c r="K13" s="132"/>
    </row>
    <row r="14" spans="1:11" ht="18.5" x14ac:dyDescent="0.45">
      <c r="A14" s="144">
        <v>10</v>
      </c>
      <c r="B14" s="96"/>
      <c r="C14" s="163" t="s">
        <v>660</v>
      </c>
      <c r="D14" s="89">
        <v>1</v>
      </c>
      <c r="F14" s="163" t="s">
        <v>661</v>
      </c>
      <c r="G14" s="89">
        <v>1</v>
      </c>
      <c r="I14" s="163" t="s">
        <v>661</v>
      </c>
      <c r="J14" s="89">
        <v>1</v>
      </c>
      <c r="K14" s="132"/>
    </row>
    <row r="15" spans="1:11" ht="29" x14ac:dyDescent="0.45">
      <c r="A15" s="144">
        <v>11</v>
      </c>
      <c r="B15" s="96"/>
      <c r="C15" s="163" t="s">
        <v>662</v>
      </c>
      <c r="D15" s="89">
        <v>1</v>
      </c>
      <c r="F15" s="163" t="s">
        <v>663</v>
      </c>
      <c r="G15" s="89">
        <v>1</v>
      </c>
      <c r="I15" s="163" t="s">
        <v>663</v>
      </c>
      <c r="J15" s="89">
        <v>1</v>
      </c>
      <c r="K15" s="132"/>
    </row>
    <row r="16" spans="1:11" ht="29" x14ac:dyDescent="0.45">
      <c r="A16" s="144">
        <v>12</v>
      </c>
      <c r="B16" s="96"/>
      <c r="C16" s="163" t="s">
        <v>664</v>
      </c>
      <c r="D16" s="89">
        <v>1</v>
      </c>
      <c r="F16" s="163" t="s">
        <v>665</v>
      </c>
      <c r="G16" s="89">
        <v>1</v>
      </c>
      <c r="I16" s="163" t="s">
        <v>665</v>
      </c>
      <c r="J16" s="89">
        <v>1</v>
      </c>
      <c r="K16" s="132"/>
    </row>
    <row r="17" spans="1:11" ht="18.5" x14ac:dyDescent="0.45">
      <c r="A17" s="144">
        <v>13</v>
      </c>
      <c r="B17" s="96"/>
      <c r="C17" s="79"/>
      <c r="F17" s="79"/>
      <c r="I17" s="79"/>
      <c r="J17" s="145"/>
      <c r="K17" s="132"/>
    </row>
    <row r="18" spans="1:11" ht="18.5" x14ac:dyDescent="0.45">
      <c r="A18" s="144">
        <v>14</v>
      </c>
      <c r="B18" s="96"/>
      <c r="C18" s="79"/>
      <c r="F18" s="79"/>
      <c r="I18" s="79"/>
      <c r="J18" s="145"/>
      <c r="K18" s="132"/>
    </row>
    <row r="19" spans="1:11" ht="18.5" x14ac:dyDescent="0.45">
      <c r="A19" s="144">
        <v>15</v>
      </c>
      <c r="B19" s="96"/>
      <c r="C19" s="79"/>
      <c r="F19" s="79"/>
      <c r="I19" s="79"/>
      <c r="J19" s="145"/>
      <c r="K19" s="132"/>
    </row>
    <row r="20" spans="1:11" ht="18.5" x14ac:dyDescent="0.45">
      <c r="A20" s="144">
        <v>16</v>
      </c>
      <c r="B20" s="96"/>
      <c r="C20" s="79"/>
      <c r="F20" s="79"/>
      <c r="I20" s="79"/>
      <c r="J20" s="145"/>
      <c r="K20" s="132"/>
    </row>
    <row r="21" spans="1:11" ht="18.5" x14ac:dyDescent="0.45">
      <c r="A21" s="161"/>
      <c r="B21" s="87" t="s">
        <v>116</v>
      </c>
      <c r="C21" s="99" t="s">
        <v>8</v>
      </c>
      <c r="D21" s="90">
        <f>SUM(D5:D20)</f>
        <v>12</v>
      </c>
      <c r="F21" s="99" t="s">
        <v>8</v>
      </c>
      <c r="G21" s="90">
        <f>SUM(G5:G20)</f>
        <v>12</v>
      </c>
      <c r="I21" s="99" t="s">
        <v>8</v>
      </c>
      <c r="J21" s="150">
        <f>SUM(J5:J20)</f>
        <v>12</v>
      </c>
      <c r="K21" s="159"/>
    </row>
    <row r="22" spans="1:11" ht="18.5" x14ac:dyDescent="0.45">
      <c r="A22" s="161"/>
      <c r="B22" s="87" t="s">
        <v>117</v>
      </c>
      <c r="C22" s="99" t="s">
        <v>12</v>
      </c>
      <c r="D22" s="90">
        <f>COUNT(D5:D20)</f>
        <v>12</v>
      </c>
      <c r="F22" s="99" t="s">
        <v>12</v>
      </c>
      <c r="G22" s="90">
        <f>COUNT(G5:G20)</f>
        <v>12</v>
      </c>
      <c r="I22" s="99" t="s">
        <v>12</v>
      </c>
      <c r="J22" s="150">
        <f>COUNT(J5:J20)</f>
        <v>12</v>
      </c>
      <c r="K22" s="159"/>
    </row>
    <row r="23" spans="1:11" ht="18.5" x14ac:dyDescent="0.35">
      <c r="A23" s="161"/>
      <c r="B23" s="87"/>
      <c r="C23" s="88"/>
      <c r="D23" s="91"/>
      <c r="F23" s="88"/>
      <c r="G23" s="91"/>
      <c r="I23" s="88"/>
      <c r="J23" s="151"/>
      <c r="K23" s="159"/>
    </row>
    <row r="24" spans="1:11" ht="18.5" x14ac:dyDescent="0.35">
      <c r="A24" s="161"/>
      <c r="B24" s="86"/>
      <c r="J24" s="145"/>
      <c r="K24" s="159"/>
    </row>
    <row r="25" spans="1:11" ht="23.5" x14ac:dyDescent="0.55000000000000004">
      <c r="A25" s="164" t="s">
        <v>79</v>
      </c>
      <c r="B25" s="172"/>
      <c r="C25" s="166"/>
      <c r="D25" s="167"/>
      <c r="E25" s="166"/>
      <c r="F25" s="166"/>
      <c r="G25" s="167"/>
      <c r="H25" s="166"/>
      <c r="I25" s="166"/>
      <c r="J25" s="168"/>
      <c r="K25" s="159"/>
    </row>
    <row r="26" spans="1:11" ht="29" x14ac:dyDescent="0.45">
      <c r="A26" s="144">
        <v>1</v>
      </c>
      <c r="B26" s="96"/>
      <c r="C26" s="163" t="s">
        <v>666</v>
      </c>
      <c r="D26" s="145">
        <v>1</v>
      </c>
      <c r="F26" s="163" t="s">
        <v>667</v>
      </c>
      <c r="G26" s="145">
        <v>1</v>
      </c>
      <c r="I26" s="163" t="s">
        <v>667</v>
      </c>
      <c r="J26" s="145">
        <v>1</v>
      </c>
      <c r="K26" s="159"/>
    </row>
    <row r="27" spans="1:11" ht="29" x14ac:dyDescent="0.45">
      <c r="A27" s="144">
        <v>2</v>
      </c>
      <c r="B27" s="96"/>
      <c r="C27" s="163" t="s">
        <v>668</v>
      </c>
      <c r="D27" s="145">
        <v>1</v>
      </c>
      <c r="F27" s="163" t="s">
        <v>669</v>
      </c>
      <c r="G27" s="145">
        <v>1</v>
      </c>
      <c r="I27" s="163" t="s">
        <v>669</v>
      </c>
      <c r="J27" s="145">
        <v>1</v>
      </c>
      <c r="K27" s="159"/>
    </row>
    <row r="28" spans="1:11" ht="29" x14ac:dyDescent="0.45">
      <c r="A28" s="144">
        <v>3</v>
      </c>
      <c r="B28" s="96"/>
      <c r="C28" s="163" t="s">
        <v>670</v>
      </c>
      <c r="D28" s="145">
        <v>1</v>
      </c>
      <c r="F28" s="163" t="s">
        <v>671</v>
      </c>
      <c r="G28" s="145">
        <v>1</v>
      </c>
      <c r="I28" s="163" t="s">
        <v>671</v>
      </c>
      <c r="J28" s="145">
        <v>1</v>
      </c>
      <c r="K28" s="159"/>
    </row>
    <row r="29" spans="1:11" ht="29" x14ac:dyDescent="0.45">
      <c r="A29" s="144">
        <v>4</v>
      </c>
      <c r="B29" s="96"/>
      <c r="C29" s="163" t="s">
        <v>672</v>
      </c>
      <c r="D29" s="145">
        <v>1</v>
      </c>
      <c r="F29" s="163" t="s">
        <v>673</v>
      </c>
      <c r="G29" s="145">
        <v>1</v>
      </c>
      <c r="I29" s="163" t="s">
        <v>673</v>
      </c>
      <c r="J29" s="145">
        <v>1</v>
      </c>
      <c r="K29" s="159"/>
    </row>
    <row r="30" spans="1:11" ht="29" x14ac:dyDescent="0.45">
      <c r="A30" s="144">
        <v>5</v>
      </c>
      <c r="B30" s="96"/>
      <c r="C30" s="163" t="s">
        <v>674</v>
      </c>
      <c r="D30" s="145">
        <v>1</v>
      </c>
      <c r="F30" s="163" t="s">
        <v>674</v>
      </c>
      <c r="G30" s="145">
        <v>1</v>
      </c>
      <c r="I30" s="163" t="s">
        <v>674</v>
      </c>
      <c r="J30" s="145">
        <v>1</v>
      </c>
      <c r="K30" s="159"/>
    </row>
    <row r="31" spans="1:11" ht="29" x14ac:dyDescent="0.45">
      <c r="A31" s="144">
        <v>6</v>
      </c>
      <c r="B31" s="96"/>
      <c r="C31" s="163" t="s">
        <v>675</v>
      </c>
      <c r="D31" s="145">
        <v>1</v>
      </c>
      <c r="F31" s="163" t="s">
        <v>676</v>
      </c>
      <c r="G31" s="145">
        <v>1</v>
      </c>
      <c r="I31" s="163" t="s">
        <v>676</v>
      </c>
      <c r="J31" s="145">
        <v>1</v>
      </c>
      <c r="K31" s="159"/>
    </row>
    <row r="32" spans="1:11" ht="18.5" x14ac:dyDescent="0.45">
      <c r="A32" s="144">
        <v>7</v>
      </c>
      <c r="B32" s="96"/>
      <c r="C32" s="163" t="s">
        <v>677</v>
      </c>
      <c r="D32" s="145">
        <v>1</v>
      </c>
      <c r="F32" s="163" t="s">
        <v>678</v>
      </c>
      <c r="G32" s="145">
        <v>1</v>
      </c>
      <c r="I32" s="163" t="s">
        <v>678</v>
      </c>
      <c r="J32" s="145">
        <v>1</v>
      </c>
      <c r="K32" s="159"/>
    </row>
    <row r="33" spans="1:12" ht="18.5" x14ac:dyDescent="0.45">
      <c r="A33" s="144">
        <v>8</v>
      </c>
      <c r="B33" s="96"/>
      <c r="C33" s="163" t="s">
        <v>679</v>
      </c>
      <c r="D33" s="145">
        <v>1</v>
      </c>
      <c r="F33" s="163" t="s">
        <v>680</v>
      </c>
      <c r="G33" s="145">
        <v>1</v>
      </c>
      <c r="I33" s="163" t="s">
        <v>680</v>
      </c>
      <c r="J33" s="145">
        <v>1</v>
      </c>
      <c r="K33" s="159"/>
    </row>
    <row r="34" spans="1:12" ht="29" x14ac:dyDescent="0.45">
      <c r="A34" s="144">
        <v>9</v>
      </c>
      <c r="B34" s="96"/>
      <c r="C34" s="163" t="s">
        <v>681</v>
      </c>
      <c r="D34" s="145">
        <v>1</v>
      </c>
      <c r="F34" s="163" t="s">
        <v>682</v>
      </c>
      <c r="G34" s="145">
        <v>1</v>
      </c>
      <c r="I34" s="163" t="s">
        <v>682</v>
      </c>
      <c r="J34" s="145">
        <v>1</v>
      </c>
      <c r="K34" s="159"/>
    </row>
    <row r="35" spans="1:12" ht="18.5" x14ac:dyDescent="0.45">
      <c r="A35" s="144">
        <v>10</v>
      </c>
      <c r="B35" s="96"/>
      <c r="C35" s="79"/>
      <c r="F35" s="79"/>
      <c r="I35" s="79"/>
      <c r="J35" s="145"/>
      <c r="K35" s="159"/>
    </row>
    <row r="36" spans="1:12" ht="18.5" x14ac:dyDescent="0.45">
      <c r="A36" s="144">
        <v>11</v>
      </c>
      <c r="B36" s="96"/>
      <c r="C36" s="79"/>
      <c r="F36" s="79"/>
      <c r="I36" s="79"/>
      <c r="J36" s="145"/>
      <c r="K36" s="159"/>
    </row>
    <row r="37" spans="1:12" ht="18.5" x14ac:dyDescent="0.45">
      <c r="A37" s="161"/>
      <c r="B37" s="87" t="s">
        <v>116</v>
      </c>
      <c r="C37" s="99" t="s">
        <v>8</v>
      </c>
      <c r="D37" s="90">
        <f>SUM(D26:D36)</f>
        <v>9</v>
      </c>
      <c r="F37" s="99" t="s">
        <v>8</v>
      </c>
      <c r="G37" s="90">
        <f>SUM(G26:G36)</f>
        <v>9</v>
      </c>
      <c r="I37" s="99" t="s">
        <v>8</v>
      </c>
      <c r="J37" s="150">
        <f>SUM(J26:J36)</f>
        <v>9</v>
      </c>
      <c r="K37" s="159"/>
    </row>
    <row r="38" spans="1:12" ht="18.5" x14ac:dyDescent="0.45">
      <c r="A38" s="161"/>
      <c r="B38" s="87" t="s">
        <v>117</v>
      </c>
      <c r="C38" s="99" t="s">
        <v>12</v>
      </c>
      <c r="D38" s="90">
        <f>COUNT(D26:D36)</f>
        <v>9</v>
      </c>
      <c r="F38" s="99" t="s">
        <v>12</v>
      </c>
      <c r="G38" s="90">
        <f>COUNT(G26:G36)</f>
        <v>9</v>
      </c>
      <c r="I38" s="99" t="s">
        <v>12</v>
      </c>
      <c r="J38" s="150">
        <f>COUNT(J26:J36)</f>
        <v>9</v>
      </c>
      <c r="K38" s="159"/>
    </row>
    <row r="39" spans="1:12" ht="18.5" x14ac:dyDescent="0.35">
      <c r="A39" s="161"/>
      <c r="B39" s="87"/>
      <c r="C39" s="88"/>
      <c r="D39" s="91"/>
      <c r="F39" s="88"/>
      <c r="G39" s="91"/>
      <c r="I39" s="88"/>
      <c r="J39" s="151"/>
      <c r="K39" s="159"/>
    </row>
    <row r="40" spans="1:12" ht="18.5" x14ac:dyDescent="0.45">
      <c r="A40" s="161"/>
      <c r="B40" s="82"/>
      <c r="J40" s="145"/>
      <c r="K40" s="159"/>
    </row>
    <row r="41" spans="1:12" ht="23.5" x14ac:dyDescent="0.55000000000000004">
      <c r="A41" s="164" t="s">
        <v>80</v>
      </c>
      <c r="B41" s="172"/>
      <c r="C41" s="166"/>
      <c r="D41" s="167"/>
      <c r="E41" s="166"/>
      <c r="F41" s="166"/>
      <c r="G41" s="167"/>
      <c r="H41" s="166"/>
      <c r="I41" s="166"/>
      <c r="J41" s="168"/>
      <c r="K41" s="159"/>
    </row>
    <row r="42" spans="1:12" ht="18.5" x14ac:dyDescent="0.45">
      <c r="A42" s="144">
        <v>1</v>
      </c>
      <c r="B42" s="96"/>
      <c r="C42" s="163" t="s">
        <v>683</v>
      </c>
      <c r="D42" s="89">
        <v>1</v>
      </c>
      <c r="F42" s="163" t="s">
        <v>683</v>
      </c>
      <c r="G42" s="89">
        <v>1</v>
      </c>
      <c r="I42" s="163" t="s">
        <v>683</v>
      </c>
      <c r="J42" s="89">
        <v>1</v>
      </c>
      <c r="K42" s="159"/>
      <c r="L42" s="112"/>
    </row>
    <row r="43" spans="1:12" ht="29" x14ac:dyDescent="0.45">
      <c r="A43" s="144">
        <v>2</v>
      </c>
      <c r="B43" s="96"/>
      <c r="C43" s="163" t="s">
        <v>684</v>
      </c>
      <c r="D43" s="89">
        <v>1</v>
      </c>
      <c r="F43" s="163" t="s">
        <v>684</v>
      </c>
      <c r="G43" s="89">
        <v>1</v>
      </c>
      <c r="I43" s="163" t="s">
        <v>684</v>
      </c>
      <c r="J43" s="89">
        <v>1</v>
      </c>
      <c r="K43" s="159"/>
      <c r="L43" s="112"/>
    </row>
    <row r="44" spans="1:12" ht="29" x14ac:dyDescent="0.45">
      <c r="A44" s="144">
        <v>3</v>
      </c>
      <c r="B44" s="96"/>
      <c r="C44" s="163" t="s">
        <v>685</v>
      </c>
      <c r="D44" s="89">
        <v>1</v>
      </c>
      <c r="F44" s="163" t="s">
        <v>686</v>
      </c>
      <c r="G44" s="89">
        <v>1</v>
      </c>
      <c r="I44" s="163" t="s">
        <v>686</v>
      </c>
      <c r="J44" s="89">
        <v>1</v>
      </c>
      <c r="K44" s="159"/>
      <c r="L44" s="112"/>
    </row>
    <row r="45" spans="1:12" ht="18.5" x14ac:dyDescent="0.45">
      <c r="A45" s="144">
        <v>4</v>
      </c>
      <c r="B45" s="96"/>
      <c r="C45" s="163" t="s">
        <v>687</v>
      </c>
      <c r="D45" s="89">
        <v>1</v>
      </c>
      <c r="F45" s="163" t="s">
        <v>688</v>
      </c>
      <c r="G45" s="89">
        <v>1</v>
      </c>
      <c r="I45" s="163" t="s">
        <v>688</v>
      </c>
      <c r="J45" s="89">
        <v>1</v>
      </c>
      <c r="K45" s="159"/>
      <c r="L45" s="112"/>
    </row>
    <row r="46" spans="1:12" ht="29" x14ac:dyDescent="0.45">
      <c r="A46" s="144">
        <v>5</v>
      </c>
      <c r="B46" s="96"/>
      <c r="C46" s="163" t="s">
        <v>689</v>
      </c>
      <c r="D46" s="89">
        <v>1</v>
      </c>
      <c r="F46" s="163" t="s">
        <v>690</v>
      </c>
      <c r="G46" s="89">
        <v>1</v>
      </c>
      <c r="I46" s="163" t="s">
        <v>690</v>
      </c>
      <c r="J46" s="89">
        <v>1</v>
      </c>
      <c r="K46" s="159"/>
      <c r="L46" s="112"/>
    </row>
    <row r="47" spans="1:12" ht="58" x14ac:dyDescent="0.45">
      <c r="A47" s="144">
        <v>6</v>
      </c>
      <c r="B47" s="96"/>
      <c r="C47" s="163" t="s">
        <v>691</v>
      </c>
      <c r="D47" s="89">
        <v>1</v>
      </c>
      <c r="F47" s="163" t="s">
        <v>692</v>
      </c>
      <c r="G47" s="89">
        <v>1</v>
      </c>
      <c r="I47" s="163" t="s">
        <v>692</v>
      </c>
      <c r="J47" s="89">
        <v>1</v>
      </c>
      <c r="K47" s="159"/>
      <c r="L47" s="112"/>
    </row>
    <row r="48" spans="1:12" ht="18.5" x14ac:dyDescent="0.45">
      <c r="A48" s="144">
        <v>7</v>
      </c>
      <c r="B48" s="96"/>
      <c r="C48" s="163" t="s">
        <v>693</v>
      </c>
      <c r="D48" s="89">
        <v>1</v>
      </c>
      <c r="F48" s="163" t="s">
        <v>694</v>
      </c>
      <c r="G48" s="89">
        <v>1</v>
      </c>
      <c r="I48" s="163" t="s">
        <v>694</v>
      </c>
      <c r="J48" s="89">
        <v>1</v>
      </c>
      <c r="K48" s="159"/>
      <c r="L48" s="112"/>
    </row>
    <row r="49" spans="1:12" ht="29" x14ac:dyDescent="0.45">
      <c r="A49" s="144">
        <v>8</v>
      </c>
      <c r="B49" s="96"/>
      <c r="C49" s="163" t="s">
        <v>695</v>
      </c>
      <c r="D49" s="89">
        <v>1</v>
      </c>
      <c r="F49" s="163" t="s">
        <v>696</v>
      </c>
      <c r="G49" s="89">
        <v>1</v>
      </c>
      <c r="I49" s="163" t="s">
        <v>696</v>
      </c>
      <c r="J49" s="89">
        <v>1</v>
      </c>
      <c r="K49" s="159"/>
      <c r="L49" s="112"/>
    </row>
    <row r="50" spans="1:12" ht="29" x14ac:dyDescent="0.45">
      <c r="A50" s="144">
        <v>9</v>
      </c>
      <c r="B50" s="96"/>
      <c r="C50" s="163" t="s">
        <v>697</v>
      </c>
      <c r="D50" s="89">
        <v>1</v>
      </c>
      <c r="F50" s="163" t="s">
        <v>698</v>
      </c>
      <c r="G50" s="89">
        <v>1</v>
      </c>
      <c r="I50" s="163" t="s">
        <v>698</v>
      </c>
      <c r="J50" s="89">
        <v>1</v>
      </c>
      <c r="K50" s="159"/>
      <c r="L50" s="112"/>
    </row>
    <row r="51" spans="1:12" ht="29" x14ac:dyDescent="0.45">
      <c r="A51" s="144">
        <v>10</v>
      </c>
      <c r="B51" s="96"/>
      <c r="C51" s="163" t="s">
        <v>699</v>
      </c>
      <c r="D51" s="89">
        <v>1</v>
      </c>
      <c r="F51" s="163" t="s">
        <v>700</v>
      </c>
      <c r="G51" s="89">
        <v>1</v>
      </c>
      <c r="I51" s="163" t="s">
        <v>700</v>
      </c>
      <c r="J51" s="89">
        <v>1</v>
      </c>
      <c r="K51" s="159"/>
      <c r="L51" s="112"/>
    </row>
    <row r="52" spans="1:12" ht="18.5" x14ac:dyDescent="0.45">
      <c r="A52" s="144">
        <v>12</v>
      </c>
      <c r="B52" s="96"/>
      <c r="C52" s="79"/>
      <c r="F52" s="79"/>
      <c r="I52" s="79"/>
      <c r="J52" s="145"/>
      <c r="K52" s="159"/>
      <c r="L52" s="112"/>
    </row>
    <row r="53" spans="1:12" ht="18.5" x14ac:dyDescent="0.45">
      <c r="A53" s="144">
        <v>13</v>
      </c>
      <c r="B53" s="96"/>
      <c r="C53" s="79"/>
      <c r="F53" s="79"/>
      <c r="I53" s="79"/>
      <c r="J53" s="145"/>
      <c r="K53" s="159"/>
      <c r="L53" s="112"/>
    </row>
    <row r="54" spans="1:12" ht="18.5" x14ac:dyDescent="0.45">
      <c r="A54" s="144">
        <v>14</v>
      </c>
      <c r="B54" s="96"/>
      <c r="C54" s="79"/>
      <c r="F54" s="79"/>
      <c r="I54" s="79"/>
      <c r="J54" s="145"/>
      <c r="K54" s="159"/>
      <c r="L54" s="112"/>
    </row>
    <row r="55" spans="1:12" ht="18.5" x14ac:dyDescent="0.45">
      <c r="A55" s="144"/>
      <c r="B55" s="87" t="s">
        <v>116</v>
      </c>
      <c r="C55" s="99" t="s">
        <v>8</v>
      </c>
      <c r="D55" s="90">
        <f>SUM(D42:D54)</f>
        <v>10</v>
      </c>
      <c r="F55" s="99" t="s">
        <v>8</v>
      </c>
      <c r="G55" s="90">
        <f>SUM(G42:G54)</f>
        <v>10</v>
      </c>
      <c r="I55" s="99" t="s">
        <v>8</v>
      </c>
      <c r="J55" s="150">
        <f>SUM(J42:J54)</f>
        <v>10</v>
      </c>
      <c r="K55" s="159"/>
    </row>
    <row r="56" spans="1:12" ht="18.5" x14ac:dyDescent="0.45">
      <c r="A56" s="144"/>
      <c r="B56" s="87" t="s">
        <v>117</v>
      </c>
      <c r="C56" s="99" t="s">
        <v>12</v>
      </c>
      <c r="D56" s="90">
        <f>COUNT(D42:D54)</f>
        <v>10</v>
      </c>
      <c r="F56" s="99" t="s">
        <v>12</v>
      </c>
      <c r="G56" s="90">
        <f>COUNT(G42:G54)</f>
        <v>10</v>
      </c>
      <c r="I56" s="99" t="s">
        <v>12</v>
      </c>
      <c r="J56" s="150">
        <f>COUNT(J42:J54)</f>
        <v>10</v>
      </c>
      <c r="K56" s="159"/>
    </row>
    <row r="57" spans="1:12" ht="18.5" x14ac:dyDescent="0.35">
      <c r="A57" s="144"/>
      <c r="B57" s="87"/>
      <c r="C57" s="88"/>
      <c r="D57" s="91"/>
      <c r="F57" s="88"/>
      <c r="G57" s="91"/>
      <c r="I57" s="88"/>
      <c r="J57" s="151"/>
      <c r="K57" s="159"/>
    </row>
    <row r="58" spans="1:12" ht="18.5" x14ac:dyDescent="0.45">
      <c r="A58" s="161"/>
      <c r="B58" s="82"/>
      <c r="J58" s="145"/>
      <c r="K58" s="159"/>
    </row>
    <row r="59" spans="1:12" ht="23.5" x14ac:dyDescent="0.55000000000000004">
      <c r="A59" s="164" t="s">
        <v>81</v>
      </c>
      <c r="B59" s="172"/>
      <c r="C59" s="166"/>
      <c r="D59" s="167"/>
      <c r="E59" s="166"/>
      <c r="F59" s="166"/>
      <c r="G59" s="167"/>
      <c r="H59" s="166"/>
      <c r="I59" s="166"/>
      <c r="J59" s="168"/>
      <c r="K59" s="159"/>
    </row>
    <row r="60" spans="1:12" ht="29" x14ac:dyDescent="0.45">
      <c r="A60" s="144">
        <v>1</v>
      </c>
      <c r="B60" s="96"/>
      <c r="C60" s="163" t="s">
        <v>701</v>
      </c>
      <c r="D60" s="89">
        <v>1</v>
      </c>
      <c r="F60" s="163" t="s">
        <v>702</v>
      </c>
      <c r="G60" s="89">
        <v>1</v>
      </c>
      <c r="I60" s="163" t="s">
        <v>702</v>
      </c>
      <c r="J60" s="89">
        <v>1</v>
      </c>
      <c r="K60" s="159"/>
    </row>
    <row r="61" spans="1:12" ht="29" x14ac:dyDescent="0.45">
      <c r="A61" s="144">
        <v>2</v>
      </c>
      <c r="B61" s="96"/>
      <c r="C61" s="163" t="s">
        <v>703</v>
      </c>
      <c r="D61" s="89">
        <v>1</v>
      </c>
      <c r="F61" s="163" t="s">
        <v>704</v>
      </c>
      <c r="G61" s="89">
        <v>1</v>
      </c>
      <c r="I61" s="163" t="s">
        <v>704</v>
      </c>
      <c r="J61" s="89">
        <v>1</v>
      </c>
      <c r="K61" s="159"/>
    </row>
    <row r="62" spans="1:12" ht="18.5" x14ac:dyDescent="0.45">
      <c r="A62" s="144">
        <v>3</v>
      </c>
      <c r="B62" s="96"/>
      <c r="C62" s="163" t="s">
        <v>705</v>
      </c>
      <c r="D62" s="89">
        <v>1</v>
      </c>
      <c r="F62" s="163" t="s">
        <v>706</v>
      </c>
      <c r="G62" s="89">
        <v>1</v>
      </c>
      <c r="I62" s="163" t="s">
        <v>706</v>
      </c>
      <c r="J62" s="89">
        <v>1</v>
      </c>
      <c r="K62" s="159"/>
    </row>
    <row r="63" spans="1:12" ht="18.5" x14ac:dyDescent="0.45">
      <c r="A63" s="144">
        <v>4</v>
      </c>
      <c r="B63" s="96"/>
      <c r="C63" s="163" t="s">
        <v>707</v>
      </c>
      <c r="D63" s="89">
        <v>1</v>
      </c>
      <c r="F63" s="163" t="s">
        <v>708</v>
      </c>
      <c r="G63" s="89">
        <v>1</v>
      </c>
      <c r="I63" s="163" t="s">
        <v>708</v>
      </c>
      <c r="J63" s="89">
        <v>1</v>
      </c>
      <c r="K63" s="159"/>
    </row>
    <row r="64" spans="1:12" ht="29" x14ac:dyDescent="0.45">
      <c r="A64" s="144">
        <v>5</v>
      </c>
      <c r="B64" s="96"/>
      <c r="C64" s="163" t="s">
        <v>709</v>
      </c>
      <c r="D64" s="89">
        <v>1</v>
      </c>
      <c r="F64" s="163" t="s">
        <v>710</v>
      </c>
      <c r="G64" s="89">
        <v>1</v>
      </c>
      <c r="I64" s="163" t="s">
        <v>710</v>
      </c>
      <c r="J64" s="89">
        <v>1</v>
      </c>
      <c r="K64" s="159"/>
    </row>
    <row r="65" spans="1:11" ht="29" x14ac:dyDescent="0.45">
      <c r="A65" s="144">
        <v>6</v>
      </c>
      <c r="B65" s="96"/>
      <c r="C65" s="163" t="s">
        <v>711</v>
      </c>
      <c r="D65" s="89">
        <v>1</v>
      </c>
      <c r="F65" s="163" t="s">
        <v>712</v>
      </c>
      <c r="G65" s="89">
        <v>1</v>
      </c>
      <c r="I65" s="163" t="s">
        <v>712</v>
      </c>
      <c r="J65" s="89">
        <v>1</v>
      </c>
      <c r="K65" s="159"/>
    </row>
    <row r="66" spans="1:11" ht="58" x14ac:dyDescent="0.45">
      <c r="A66" s="144">
        <v>7</v>
      </c>
      <c r="B66" s="96"/>
      <c r="C66" s="163" t="s">
        <v>713</v>
      </c>
      <c r="D66" s="89">
        <v>1</v>
      </c>
      <c r="F66" s="163" t="s">
        <v>714</v>
      </c>
      <c r="G66" s="89">
        <v>1</v>
      </c>
      <c r="I66" s="163" t="s">
        <v>714</v>
      </c>
      <c r="J66" s="89">
        <v>1</v>
      </c>
      <c r="K66" s="159"/>
    </row>
    <row r="67" spans="1:11" ht="18.5" x14ac:dyDescent="0.45">
      <c r="A67" s="144">
        <v>8</v>
      </c>
      <c r="B67" s="96"/>
      <c r="C67" s="163" t="s">
        <v>715</v>
      </c>
      <c r="D67" s="89">
        <v>1</v>
      </c>
      <c r="F67" s="163" t="s">
        <v>716</v>
      </c>
      <c r="G67" s="89">
        <v>1</v>
      </c>
      <c r="I67" s="163" t="s">
        <v>716</v>
      </c>
      <c r="J67" s="89">
        <v>1</v>
      </c>
      <c r="K67" s="159"/>
    </row>
    <row r="68" spans="1:11" ht="29" x14ac:dyDescent="0.45">
      <c r="A68" s="144">
        <v>9</v>
      </c>
      <c r="B68" s="96"/>
      <c r="C68" s="163" t="s">
        <v>717</v>
      </c>
      <c r="D68" s="89">
        <v>1</v>
      </c>
      <c r="F68" s="163" t="s">
        <v>718</v>
      </c>
      <c r="G68" s="89">
        <v>1</v>
      </c>
      <c r="I68" s="163" t="s">
        <v>718</v>
      </c>
      <c r="J68" s="89">
        <v>1</v>
      </c>
      <c r="K68" s="159"/>
    </row>
    <row r="69" spans="1:11" ht="29" x14ac:dyDescent="0.45">
      <c r="A69" s="144">
        <v>10</v>
      </c>
      <c r="B69" s="96"/>
      <c r="C69" s="163" t="s">
        <v>719</v>
      </c>
      <c r="D69" s="89">
        <v>1</v>
      </c>
      <c r="F69" s="163" t="s">
        <v>720</v>
      </c>
      <c r="G69" s="89">
        <v>1</v>
      </c>
      <c r="I69" s="163" t="s">
        <v>720</v>
      </c>
      <c r="J69" s="89">
        <v>1</v>
      </c>
      <c r="K69" s="159"/>
    </row>
    <row r="70" spans="1:11" ht="18.5" x14ac:dyDescent="0.45">
      <c r="A70" s="144">
        <v>11</v>
      </c>
      <c r="B70" s="96"/>
      <c r="C70" s="79"/>
      <c r="F70" s="79"/>
      <c r="I70" s="79"/>
      <c r="K70" s="159"/>
    </row>
    <row r="71" spans="1:11" ht="18.5" x14ac:dyDescent="0.45">
      <c r="A71" s="144">
        <v>12</v>
      </c>
      <c r="B71" s="96"/>
      <c r="C71" s="79"/>
      <c r="F71" s="79"/>
      <c r="I71" s="79"/>
      <c r="J71" s="145"/>
      <c r="K71" s="159"/>
    </row>
    <row r="72" spans="1:11" ht="18.5" x14ac:dyDescent="0.45">
      <c r="A72" s="144"/>
      <c r="B72" s="87" t="s">
        <v>116</v>
      </c>
      <c r="C72" s="99" t="s">
        <v>8</v>
      </c>
      <c r="D72" s="90">
        <f>SUM(D60:D71)</f>
        <v>10</v>
      </c>
      <c r="F72" s="99" t="s">
        <v>8</v>
      </c>
      <c r="G72" s="90">
        <f>SUM(G60:G71)</f>
        <v>10</v>
      </c>
      <c r="I72" s="99" t="s">
        <v>8</v>
      </c>
      <c r="J72" s="150">
        <f>SUM(J60:J71)</f>
        <v>10</v>
      </c>
      <c r="K72" s="159"/>
    </row>
    <row r="73" spans="1:11" ht="18.5" x14ac:dyDescent="0.45">
      <c r="A73" s="144"/>
      <c r="B73" s="87" t="s">
        <v>117</v>
      </c>
      <c r="C73" s="99" t="s">
        <v>12</v>
      </c>
      <c r="D73" s="90">
        <f>COUNT(D60:D71)</f>
        <v>10</v>
      </c>
      <c r="F73" s="99" t="s">
        <v>12</v>
      </c>
      <c r="G73" s="90">
        <f>COUNT(G60:G71)</f>
        <v>10</v>
      </c>
      <c r="I73" s="99" t="s">
        <v>12</v>
      </c>
      <c r="J73" s="150">
        <f>COUNT(J60:J71)</f>
        <v>10</v>
      </c>
      <c r="K73" s="159"/>
    </row>
    <row r="74" spans="1:11" ht="18.5" x14ac:dyDescent="0.35">
      <c r="A74" s="144"/>
      <c r="B74" s="87"/>
      <c r="C74" s="88"/>
      <c r="D74" s="91"/>
      <c r="F74" s="88"/>
      <c r="G74" s="91"/>
      <c r="I74" s="88"/>
      <c r="J74" s="151"/>
      <c r="K74" s="159"/>
    </row>
    <row r="75" spans="1:11" ht="19" thickBot="1" x14ac:dyDescent="0.5">
      <c r="A75" s="223"/>
      <c r="B75" s="224"/>
      <c r="C75" s="225"/>
      <c r="D75" s="226"/>
      <c r="E75" s="227"/>
      <c r="F75" s="225"/>
      <c r="G75" s="226"/>
      <c r="H75" s="228"/>
      <c r="I75" s="225"/>
      <c r="J75" s="229"/>
      <c r="K75" s="159"/>
    </row>
    <row r="76" spans="1:11" ht="23.5" x14ac:dyDescent="0.55000000000000004">
      <c r="A76" s="233" t="s">
        <v>82</v>
      </c>
      <c r="B76" s="234"/>
      <c r="C76" s="235"/>
      <c r="D76" s="236"/>
      <c r="E76" s="235"/>
      <c r="F76" s="235"/>
      <c r="G76" s="236"/>
      <c r="H76" s="235"/>
      <c r="I76" s="235"/>
      <c r="J76" s="237"/>
      <c r="K76" s="159"/>
    </row>
    <row r="77" spans="1:11" ht="18.5" x14ac:dyDescent="0.45">
      <c r="A77" s="144">
        <v>1</v>
      </c>
      <c r="B77" s="96"/>
      <c r="C77" s="220" t="s">
        <v>721</v>
      </c>
      <c r="D77" s="89">
        <v>1</v>
      </c>
      <c r="F77" s="220" t="s">
        <v>721</v>
      </c>
      <c r="G77" s="89">
        <v>1</v>
      </c>
      <c r="I77" s="220" t="s">
        <v>721</v>
      </c>
      <c r="J77" s="145">
        <v>1</v>
      </c>
      <c r="K77" s="159"/>
    </row>
    <row r="78" spans="1:11" ht="18.5" x14ac:dyDescent="0.45">
      <c r="A78" s="144">
        <v>2</v>
      </c>
      <c r="B78" s="96"/>
      <c r="C78" s="220" t="s">
        <v>722</v>
      </c>
      <c r="D78" s="89">
        <v>1</v>
      </c>
      <c r="F78" s="220" t="s">
        <v>722</v>
      </c>
      <c r="G78" s="89">
        <v>1</v>
      </c>
      <c r="I78" s="220" t="s">
        <v>722</v>
      </c>
      <c r="J78" s="145">
        <v>1</v>
      </c>
      <c r="K78" s="159"/>
    </row>
    <row r="79" spans="1:11" ht="18.5" x14ac:dyDescent="0.45">
      <c r="A79" s="144">
        <v>3</v>
      </c>
      <c r="B79" s="96"/>
      <c r="C79" s="220" t="s">
        <v>723</v>
      </c>
      <c r="D79" s="89">
        <v>1</v>
      </c>
      <c r="F79" s="220" t="s">
        <v>724</v>
      </c>
      <c r="G79" s="89">
        <v>1</v>
      </c>
      <c r="I79" s="220" t="s">
        <v>724</v>
      </c>
      <c r="J79" s="145">
        <v>1</v>
      </c>
      <c r="K79" s="159"/>
    </row>
    <row r="80" spans="1:11" ht="18.5" x14ac:dyDescent="0.45">
      <c r="A80" s="144">
        <v>4</v>
      </c>
      <c r="B80" s="96"/>
      <c r="C80" s="220" t="s">
        <v>725</v>
      </c>
      <c r="D80" s="89">
        <v>1</v>
      </c>
      <c r="F80" s="220" t="s">
        <v>725</v>
      </c>
      <c r="G80" s="89">
        <v>1</v>
      </c>
      <c r="I80" s="220" t="s">
        <v>725</v>
      </c>
      <c r="J80" s="145">
        <v>1</v>
      </c>
      <c r="K80" s="159"/>
    </row>
    <row r="81" spans="1:11" ht="18.5" x14ac:dyDescent="0.45">
      <c r="A81" s="144">
        <v>5</v>
      </c>
      <c r="B81" s="96"/>
      <c r="C81" s="220" t="s">
        <v>726</v>
      </c>
      <c r="D81" s="89">
        <v>1</v>
      </c>
      <c r="F81" s="220" t="s">
        <v>727</v>
      </c>
      <c r="G81" s="89">
        <v>1</v>
      </c>
      <c r="I81" s="220" t="s">
        <v>727</v>
      </c>
      <c r="J81" s="145">
        <v>1</v>
      </c>
      <c r="K81" s="159"/>
    </row>
    <row r="82" spans="1:11" ht="29" x14ac:dyDescent="0.45">
      <c r="A82" s="144">
        <v>6</v>
      </c>
      <c r="B82" s="96"/>
      <c r="C82" s="220" t="s">
        <v>728</v>
      </c>
      <c r="D82" s="89">
        <v>1</v>
      </c>
      <c r="F82" s="220" t="s">
        <v>729</v>
      </c>
      <c r="G82" s="89">
        <v>1</v>
      </c>
      <c r="I82" s="220" t="s">
        <v>729</v>
      </c>
      <c r="J82" s="145">
        <v>1</v>
      </c>
      <c r="K82" s="159"/>
    </row>
    <row r="83" spans="1:11" ht="29" x14ac:dyDescent="0.45">
      <c r="A83" s="144">
        <v>7</v>
      </c>
      <c r="B83" s="96"/>
      <c r="C83" s="220" t="s">
        <v>730</v>
      </c>
      <c r="D83" s="89">
        <v>1</v>
      </c>
      <c r="F83" s="220" t="s">
        <v>731</v>
      </c>
      <c r="G83" s="89">
        <v>1</v>
      </c>
      <c r="I83" s="220" t="s">
        <v>731</v>
      </c>
      <c r="J83" s="145">
        <v>1</v>
      </c>
      <c r="K83" s="159"/>
    </row>
    <row r="84" spans="1:11" ht="58" x14ac:dyDescent="0.45">
      <c r="A84" s="144">
        <v>8</v>
      </c>
      <c r="B84" s="96"/>
      <c r="C84" s="220" t="s">
        <v>732</v>
      </c>
      <c r="D84" s="89">
        <v>1</v>
      </c>
      <c r="F84" s="220" t="s">
        <v>733</v>
      </c>
      <c r="G84" s="89">
        <v>1</v>
      </c>
      <c r="I84" s="220" t="s">
        <v>733</v>
      </c>
      <c r="J84" s="145">
        <v>1</v>
      </c>
      <c r="K84" s="159"/>
    </row>
    <row r="85" spans="1:11" ht="29" x14ac:dyDescent="0.45">
      <c r="A85" s="144">
        <v>9</v>
      </c>
      <c r="B85" s="96"/>
      <c r="C85" s="221" t="s">
        <v>734</v>
      </c>
      <c r="D85" s="89">
        <v>1</v>
      </c>
      <c r="F85" s="221" t="s">
        <v>735</v>
      </c>
      <c r="G85" s="89">
        <v>1</v>
      </c>
      <c r="I85" s="221" t="s">
        <v>735</v>
      </c>
      <c r="J85" s="145">
        <v>1</v>
      </c>
      <c r="K85" s="159"/>
    </row>
    <row r="86" spans="1:11" ht="87" x14ac:dyDescent="0.45">
      <c r="A86" s="144">
        <v>10</v>
      </c>
      <c r="B86" s="96"/>
      <c r="C86" s="222" t="s">
        <v>736</v>
      </c>
      <c r="D86" s="89">
        <v>1</v>
      </c>
      <c r="F86" s="222" t="s">
        <v>737</v>
      </c>
      <c r="G86" s="89">
        <v>1</v>
      </c>
      <c r="I86" s="222" t="s">
        <v>737</v>
      </c>
      <c r="J86" s="145">
        <v>1</v>
      </c>
      <c r="K86" s="159"/>
    </row>
    <row r="87" spans="1:11" ht="18.5" x14ac:dyDescent="0.45">
      <c r="A87" s="144">
        <v>11</v>
      </c>
      <c r="B87" s="96"/>
      <c r="C87" s="79"/>
      <c r="F87" s="79"/>
      <c r="I87" s="79"/>
      <c r="J87" s="145"/>
      <c r="K87" s="159"/>
    </row>
    <row r="88" spans="1:11" ht="18.5" x14ac:dyDescent="0.45">
      <c r="A88" s="144">
        <v>12</v>
      </c>
      <c r="B88" s="96"/>
      <c r="C88" s="79"/>
      <c r="F88" s="79"/>
      <c r="I88" s="79"/>
      <c r="J88" s="145"/>
      <c r="K88" s="159"/>
    </row>
    <row r="89" spans="1:11" ht="18.5" x14ac:dyDescent="0.45">
      <c r="A89" s="144">
        <v>13</v>
      </c>
      <c r="B89" s="96"/>
      <c r="C89" s="79"/>
      <c r="F89" s="79"/>
      <c r="I89" s="79"/>
      <c r="J89" s="145"/>
      <c r="K89" s="159"/>
    </row>
    <row r="90" spans="1:11" ht="18.5" x14ac:dyDescent="0.45">
      <c r="A90" s="144"/>
      <c r="B90" s="87" t="s">
        <v>116</v>
      </c>
      <c r="C90" s="99" t="s">
        <v>8</v>
      </c>
      <c r="D90" s="90">
        <f>SUM(D77:D89)</f>
        <v>10</v>
      </c>
      <c r="F90" s="99" t="s">
        <v>8</v>
      </c>
      <c r="G90" s="90">
        <f>SUM(G77:G89)</f>
        <v>10</v>
      </c>
      <c r="I90" s="99" t="s">
        <v>8</v>
      </c>
      <c r="J90" s="150">
        <f>SUM(J77:J89)</f>
        <v>10</v>
      </c>
      <c r="K90" s="159"/>
    </row>
    <row r="91" spans="1:11" ht="18.5" x14ac:dyDescent="0.45">
      <c r="A91" s="144"/>
      <c r="B91" s="87" t="s">
        <v>117</v>
      </c>
      <c r="C91" s="99" t="s">
        <v>12</v>
      </c>
      <c r="D91" s="90">
        <f>COUNT(D77:D89)</f>
        <v>10</v>
      </c>
      <c r="F91" s="99" t="s">
        <v>12</v>
      </c>
      <c r="G91" s="90">
        <f>COUNT(G77:G89)</f>
        <v>10</v>
      </c>
      <c r="I91" s="99" t="s">
        <v>12</v>
      </c>
      <c r="J91" s="150">
        <f>COUNT(J77:J89)</f>
        <v>10</v>
      </c>
      <c r="K91" s="159"/>
    </row>
    <row r="92" spans="1:11" ht="19" thickBot="1" x14ac:dyDescent="0.4">
      <c r="A92" s="152"/>
      <c r="B92" s="153"/>
      <c r="C92" s="154"/>
      <c r="D92" s="155"/>
      <c r="E92" s="156"/>
      <c r="F92" s="154"/>
      <c r="G92" s="155"/>
      <c r="H92" s="157"/>
      <c r="I92" s="154"/>
      <c r="J92" s="158"/>
      <c r="K92" s="159"/>
    </row>
    <row r="93" spans="1:11" ht="18.5" x14ac:dyDescent="0.45">
      <c r="A93" s="230"/>
      <c r="B93" s="231"/>
      <c r="C93" s="135"/>
      <c r="D93" s="133"/>
      <c r="E93" s="136"/>
      <c r="F93" s="135"/>
      <c r="G93" s="133"/>
      <c r="H93" s="137"/>
      <c r="I93" s="135"/>
      <c r="J93" s="232"/>
      <c r="K93" s="159"/>
    </row>
    <row r="94" spans="1:11" ht="23.5" x14ac:dyDescent="0.55000000000000004">
      <c r="A94" s="164" t="s">
        <v>83</v>
      </c>
      <c r="B94" s="172"/>
      <c r="C94" s="166"/>
      <c r="D94" s="167"/>
      <c r="E94" s="166"/>
      <c r="F94" s="166"/>
      <c r="G94" s="167"/>
      <c r="H94" s="166"/>
      <c r="I94" s="166"/>
      <c r="J94" s="168"/>
      <c r="K94" s="159"/>
    </row>
    <row r="95" spans="1:11" ht="18.5" x14ac:dyDescent="0.45">
      <c r="A95" s="144">
        <v>1</v>
      </c>
      <c r="B95" s="96"/>
      <c r="C95" s="163" t="s">
        <v>738</v>
      </c>
      <c r="D95" s="145">
        <v>1</v>
      </c>
      <c r="F95" s="163" t="s">
        <v>739</v>
      </c>
      <c r="G95" s="145">
        <v>1</v>
      </c>
      <c r="I95" s="163" t="s">
        <v>739</v>
      </c>
      <c r="J95" s="145">
        <v>1</v>
      </c>
      <c r="K95" s="159"/>
    </row>
    <row r="96" spans="1:11" ht="29" x14ac:dyDescent="0.45">
      <c r="A96" s="144">
        <v>2</v>
      </c>
      <c r="B96" s="96"/>
      <c r="C96" s="163" t="s">
        <v>740</v>
      </c>
      <c r="D96" s="145">
        <v>1</v>
      </c>
      <c r="F96" s="163" t="s">
        <v>741</v>
      </c>
      <c r="G96" s="145">
        <v>1</v>
      </c>
      <c r="I96" s="163" t="s">
        <v>741</v>
      </c>
      <c r="J96" s="145">
        <v>1</v>
      </c>
      <c r="K96" s="159"/>
    </row>
    <row r="97" spans="1:11" ht="18.5" x14ac:dyDescent="0.45">
      <c r="A97" s="144">
        <v>3</v>
      </c>
      <c r="B97" s="96"/>
      <c r="C97" s="163" t="s">
        <v>742</v>
      </c>
      <c r="D97" s="145">
        <v>1</v>
      </c>
      <c r="F97" s="163" t="s">
        <v>743</v>
      </c>
      <c r="G97" s="145">
        <v>1</v>
      </c>
      <c r="I97" s="163" t="s">
        <v>743</v>
      </c>
      <c r="J97" s="145">
        <v>1</v>
      </c>
      <c r="K97" s="159"/>
    </row>
    <row r="98" spans="1:11" ht="18.5" x14ac:dyDescent="0.45">
      <c r="A98" s="144">
        <v>4</v>
      </c>
      <c r="B98" s="96"/>
      <c r="C98" s="163" t="s">
        <v>744</v>
      </c>
      <c r="D98" s="145">
        <v>1</v>
      </c>
      <c r="F98" s="163" t="s">
        <v>744</v>
      </c>
      <c r="G98" s="145">
        <v>1</v>
      </c>
      <c r="I98" s="163" t="s">
        <v>744</v>
      </c>
      <c r="J98" s="145">
        <v>1</v>
      </c>
      <c r="K98" s="159"/>
    </row>
    <row r="99" spans="1:11" ht="18.5" x14ac:dyDescent="0.45">
      <c r="A99" s="144">
        <v>5</v>
      </c>
      <c r="B99" s="96"/>
      <c r="C99" s="163" t="s">
        <v>745</v>
      </c>
      <c r="D99" s="145">
        <v>1</v>
      </c>
      <c r="F99" s="163" t="s">
        <v>746</v>
      </c>
      <c r="G99" s="145">
        <v>1</v>
      </c>
      <c r="I99" s="163" t="s">
        <v>746</v>
      </c>
      <c r="J99" s="145">
        <v>1</v>
      </c>
      <c r="K99" s="159"/>
    </row>
    <row r="100" spans="1:11" ht="18.5" x14ac:dyDescent="0.45">
      <c r="A100" s="144">
        <v>6</v>
      </c>
      <c r="B100" s="96"/>
      <c r="C100" s="163" t="s">
        <v>747</v>
      </c>
      <c r="D100" s="145">
        <v>1</v>
      </c>
      <c r="F100" s="163" t="s">
        <v>748</v>
      </c>
      <c r="G100" s="145">
        <v>1</v>
      </c>
      <c r="I100" s="163" t="s">
        <v>748</v>
      </c>
      <c r="J100" s="145">
        <v>1</v>
      </c>
      <c r="K100" s="159"/>
    </row>
    <row r="101" spans="1:11" ht="29" x14ac:dyDescent="0.45">
      <c r="A101" s="144">
        <v>7</v>
      </c>
      <c r="B101" s="96"/>
      <c r="C101" s="163" t="s">
        <v>749</v>
      </c>
      <c r="D101" s="145">
        <v>1</v>
      </c>
      <c r="F101" s="163" t="s">
        <v>750</v>
      </c>
      <c r="G101" s="145">
        <v>1</v>
      </c>
      <c r="I101" s="163" t="s">
        <v>750</v>
      </c>
      <c r="J101" s="145">
        <v>1</v>
      </c>
      <c r="K101" s="159"/>
    </row>
    <row r="102" spans="1:11" ht="43.5" x14ac:dyDescent="0.45">
      <c r="A102" s="144">
        <v>8</v>
      </c>
      <c r="B102" s="96"/>
      <c r="C102" s="163" t="s">
        <v>751</v>
      </c>
      <c r="D102" s="145">
        <v>1</v>
      </c>
      <c r="F102" s="163" t="s">
        <v>752</v>
      </c>
      <c r="G102" s="145">
        <v>1</v>
      </c>
      <c r="I102" s="163" t="s">
        <v>752</v>
      </c>
      <c r="J102" s="145">
        <v>1</v>
      </c>
      <c r="K102" s="159"/>
    </row>
    <row r="103" spans="1:11" ht="29" x14ac:dyDescent="0.45">
      <c r="A103" s="144">
        <v>9</v>
      </c>
      <c r="B103" s="96"/>
      <c r="C103" s="163" t="s">
        <v>753</v>
      </c>
      <c r="D103" s="145">
        <v>1</v>
      </c>
      <c r="F103" s="163" t="s">
        <v>754</v>
      </c>
      <c r="G103" s="145">
        <v>1</v>
      </c>
      <c r="I103" s="163" t="s">
        <v>754</v>
      </c>
      <c r="J103" s="145">
        <v>1</v>
      </c>
      <c r="K103" s="159"/>
    </row>
    <row r="104" spans="1:11" ht="29" x14ac:dyDescent="0.45">
      <c r="A104" s="144">
        <v>10</v>
      </c>
      <c r="B104" s="96"/>
      <c r="C104" s="163" t="s">
        <v>755</v>
      </c>
      <c r="D104" s="145">
        <v>1</v>
      </c>
      <c r="F104" s="163" t="s">
        <v>756</v>
      </c>
      <c r="G104" s="145">
        <v>1</v>
      </c>
      <c r="I104" s="163" t="s">
        <v>756</v>
      </c>
      <c r="J104" s="145">
        <v>1</v>
      </c>
      <c r="K104" s="159"/>
    </row>
    <row r="105" spans="1:11" ht="18.5" x14ac:dyDescent="0.45">
      <c r="A105" s="144">
        <v>11</v>
      </c>
      <c r="B105" s="96"/>
      <c r="C105" s="163" t="s">
        <v>757</v>
      </c>
      <c r="D105" s="145">
        <v>1</v>
      </c>
      <c r="F105" s="163" t="s">
        <v>758</v>
      </c>
      <c r="G105" s="145">
        <v>1</v>
      </c>
      <c r="I105" s="163" t="s">
        <v>758</v>
      </c>
      <c r="J105" s="145">
        <v>1</v>
      </c>
      <c r="K105" s="159"/>
    </row>
    <row r="106" spans="1:11" ht="18.5" x14ac:dyDescent="0.45">
      <c r="A106" s="144">
        <v>12</v>
      </c>
      <c r="B106" s="96"/>
      <c r="C106" s="79"/>
      <c r="F106" s="79"/>
      <c r="I106" s="79"/>
      <c r="J106" s="145"/>
      <c r="K106" s="159"/>
    </row>
    <row r="107" spans="1:11" ht="18.5" x14ac:dyDescent="0.45">
      <c r="A107" s="144">
        <v>13</v>
      </c>
      <c r="B107" s="96"/>
      <c r="C107" s="79"/>
      <c r="F107" s="79"/>
      <c r="I107" s="79"/>
      <c r="J107" s="145"/>
      <c r="K107" s="159"/>
    </row>
    <row r="108" spans="1:11" ht="18.5" x14ac:dyDescent="0.45">
      <c r="A108" s="144"/>
      <c r="B108" s="87" t="s">
        <v>116</v>
      </c>
      <c r="C108" s="99" t="s">
        <v>8</v>
      </c>
      <c r="D108" s="90">
        <f>SUM(D95:D107)</f>
        <v>11</v>
      </c>
      <c r="F108" s="99" t="s">
        <v>8</v>
      </c>
      <c r="G108" s="90">
        <f>SUM(G95:G107)</f>
        <v>11</v>
      </c>
      <c r="I108" s="99" t="s">
        <v>8</v>
      </c>
      <c r="J108" s="150">
        <f>SUM(J95:J107)</f>
        <v>11</v>
      </c>
      <c r="K108" s="159"/>
    </row>
    <row r="109" spans="1:11" ht="18.5" x14ac:dyDescent="0.45">
      <c r="A109" s="144"/>
      <c r="B109" s="87" t="s">
        <v>117</v>
      </c>
      <c r="C109" s="99" t="s">
        <v>12</v>
      </c>
      <c r="D109" s="90">
        <f>COUNT(D95:D107)</f>
        <v>11</v>
      </c>
      <c r="F109" s="99" t="s">
        <v>12</v>
      </c>
      <c r="G109" s="90">
        <f>COUNT(G95:G107)</f>
        <v>11</v>
      </c>
      <c r="I109" s="99" t="s">
        <v>12</v>
      </c>
      <c r="J109" s="150">
        <f>COUNT(J95:J107)</f>
        <v>11</v>
      </c>
      <c r="K109" s="159"/>
    </row>
    <row r="110" spans="1:11" ht="18.5" x14ac:dyDescent="0.35">
      <c r="A110" s="144"/>
      <c r="B110" s="87"/>
      <c r="C110" s="88"/>
      <c r="D110" s="91"/>
      <c r="F110" s="88"/>
      <c r="G110" s="91"/>
      <c r="I110" s="88"/>
      <c r="J110" s="151"/>
      <c r="K110" s="159"/>
    </row>
    <row r="111" spans="1:11" ht="18.5" x14ac:dyDescent="0.45">
      <c r="A111" s="161"/>
      <c r="B111" s="82"/>
      <c r="J111" s="145"/>
      <c r="K111" s="159"/>
    </row>
    <row r="112" spans="1:11" ht="23.5" x14ac:dyDescent="0.55000000000000004">
      <c r="A112" s="164" t="s">
        <v>84</v>
      </c>
      <c r="B112" s="172"/>
      <c r="C112" s="166"/>
      <c r="D112" s="167"/>
      <c r="E112" s="166"/>
      <c r="F112" s="166"/>
      <c r="G112" s="167"/>
      <c r="H112" s="166"/>
      <c r="I112" s="166"/>
      <c r="J112" s="168"/>
      <c r="K112" s="159"/>
    </row>
    <row r="113" spans="1:11" ht="29" x14ac:dyDescent="0.45">
      <c r="A113" s="144">
        <v>1</v>
      </c>
      <c r="B113" s="96"/>
      <c r="C113" s="163" t="s">
        <v>759</v>
      </c>
      <c r="D113" s="145">
        <v>1</v>
      </c>
      <c r="F113" s="163" t="s">
        <v>760</v>
      </c>
      <c r="G113" s="145">
        <v>1</v>
      </c>
      <c r="I113" s="163" t="s">
        <v>760</v>
      </c>
      <c r="J113" s="145">
        <v>1</v>
      </c>
      <c r="K113" s="159"/>
    </row>
    <row r="114" spans="1:11" ht="18.5" x14ac:dyDescent="0.45">
      <c r="A114" s="144">
        <v>2</v>
      </c>
      <c r="B114" s="96"/>
      <c r="C114" s="163" t="s">
        <v>761</v>
      </c>
      <c r="D114" s="145">
        <v>1</v>
      </c>
      <c r="F114" s="163" t="s">
        <v>762</v>
      </c>
      <c r="G114" s="145">
        <v>1</v>
      </c>
      <c r="I114" s="163" t="s">
        <v>762</v>
      </c>
      <c r="J114" s="145">
        <v>1</v>
      </c>
      <c r="K114" s="159"/>
    </row>
    <row r="115" spans="1:11" ht="29" x14ac:dyDescent="0.45">
      <c r="A115" s="144">
        <v>3</v>
      </c>
      <c r="B115" s="96"/>
      <c r="C115" s="163" t="s">
        <v>763</v>
      </c>
      <c r="D115" s="145">
        <v>1</v>
      </c>
      <c r="F115" s="163" t="s">
        <v>764</v>
      </c>
      <c r="G115" s="145">
        <v>1</v>
      </c>
      <c r="I115" s="163" t="s">
        <v>764</v>
      </c>
      <c r="J115" s="145">
        <v>1</v>
      </c>
      <c r="K115" s="159"/>
    </row>
    <row r="116" spans="1:11" ht="18.5" x14ac:dyDescent="0.45">
      <c r="A116" s="144">
        <v>4</v>
      </c>
      <c r="B116" s="96"/>
      <c r="C116" s="163" t="s">
        <v>765</v>
      </c>
      <c r="D116" s="145">
        <v>1</v>
      </c>
      <c r="F116" s="163" t="s">
        <v>766</v>
      </c>
      <c r="G116" s="145">
        <v>1</v>
      </c>
      <c r="I116" s="163" t="s">
        <v>766</v>
      </c>
      <c r="J116" s="145">
        <v>1</v>
      </c>
      <c r="K116" s="159"/>
    </row>
    <row r="117" spans="1:11" ht="43.5" x14ac:dyDescent="0.45">
      <c r="A117" s="144">
        <v>5</v>
      </c>
      <c r="B117" s="96"/>
      <c r="C117" s="163" t="s">
        <v>767</v>
      </c>
      <c r="D117" s="145">
        <v>1</v>
      </c>
      <c r="F117" s="163" t="s">
        <v>768</v>
      </c>
      <c r="G117" s="145">
        <v>1</v>
      </c>
      <c r="I117" s="163" t="s">
        <v>768</v>
      </c>
      <c r="J117" s="145">
        <v>1</v>
      </c>
      <c r="K117" s="159"/>
    </row>
    <row r="118" spans="1:11" ht="18.5" x14ac:dyDescent="0.45">
      <c r="A118" s="144">
        <v>6</v>
      </c>
      <c r="B118" s="96"/>
      <c r="C118" s="163" t="s">
        <v>769</v>
      </c>
      <c r="D118" s="145">
        <v>1</v>
      </c>
      <c r="F118" s="163" t="s">
        <v>770</v>
      </c>
      <c r="G118" s="145">
        <v>1</v>
      </c>
      <c r="I118" s="163" t="s">
        <v>770</v>
      </c>
      <c r="J118" s="145">
        <v>1</v>
      </c>
      <c r="K118" s="159"/>
    </row>
    <row r="119" spans="1:11" ht="29" x14ac:dyDescent="0.45">
      <c r="A119" s="144">
        <v>7</v>
      </c>
      <c r="B119" s="96"/>
      <c r="C119" s="163" t="s">
        <v>771</v>
      </c>
      <c r="D119" s="145">
        <v>1</v>
      </c>
      <c r="F119" s="163" t="s">
        <v>772</v>
      </c>
      <c r="G119" s="145">
        <v>1</v>
      </c>
      <c r="I119" s="163" t="s">
        <v>772</v>
      </c>
      <c r="J119" s="145">
        <v>1</v>
      </c>
      <c r="K119" s="159"/>
    </row>
    <row r="120" spans="1:11" ht="29" x14ac:dyDescent="0.45">
      <c r="A120" s="144">
        <v>8</v>
      </c>
      <c r="B120" s="96"/>
      <c r="C120" s="163" t="s">
        <v>773</v>
      </c>
      <c r="D120" s="145">
        <v>1</v>
      </c>
      <c r="F120" s="163" t="s">
        <v>774</v>
      </c>
      <c r="G120" s="145">
        <v>1</v>
      </c>
      <c r="I120" s="163" t="s">
        <v>774</v>
      </c>
      <c r="J120" s="145">
        <v>1</v>
      </c>
      <c r="K120" s="159"/>
    </row>
    <row r="121" spans="1:11" ht="18.5" x14ac:dyDescent="0.45">
      <c r="A121" s="144">
        <v>9</v>
      </c>
      <c r="B121" s="96"/>
      <c r="C121" s="163" t="s">
        <v>775</v>
      </c>
      <c r="D121" s="145">
        <v>1</v>
      </c>
      <c r="F121" s="163" t="s">
        <v>776</v>
      </c>
      <c r="G121" s="145">
        <v>1</v>
      </c>
      <c r="I121" s="163" t="s">
        <v>776</v>
      </c>
      <c r="J121" s="145">
        <v>1</v>
      </c>
      <c r="K121" s="159"/>
    </row>
    <row r="122" spans="1:11" ht="18.5" x14ac:dyDescent="0.45">
      <c r="A122" s="144">
        <v>10</v>
      </c>
      <c r="B122" s="96"/>
      <c r="C122" s="163" t="s">
        <v>777</v>
      </c>
      <c r="D122" s="145">
        <v>1</v>
      </c>
      <c r="F122" s="163" t="s">
        <v>778</v>
      </c>
      <c r="G122" s="145">
        <v>1</v>
      </c>
      <c r="I122" s="163" t="s">
        <v>778</v>
      </c>
      <c r="J122" s="145">
        <v>1</v>
      </c>
      <c r="K122" s="159"/>
    </row>
    <row r="123" spans="1:11" ht="18.5" x14ac:dyDescent="0.45">
      <c r="A123" s="144">
        <v>11</v>
      </c>
      <c r="B123" s="96"/>
      <c r="C123" s="163" t="s">
        <v>779</v>
      </c>
      <c r="D123" s="145">
        <v>1</v>
      </c>
      <c r="F123" s="163" t="s">
        <v>780</v>
      </c>
      <c r="G123" s="145">
        <v>1</v>
      </c>
      <c r="I123" s="163" t="s">
        <v>780</v>
      </c>
      <c r="J123" s="145">
        <v>1</v>
      </c>
      <c r="K123" s="159"/>
    </row>
    <row r="124" spans="1:11" ht="29" x14ac:dyDescent="0.45">
      <c r="A124" s="144">
        <v>12</v>
      </c>
      <c r="B124" s="96"/>
      <c r="C124" s="163" t="s">
        <v>781</v>
      </c>
      <c r="D124" s="145">
        <v>1</v>
      </c>
      <c r="F124" s="163" t="s">
        <v>782</v>
      </c>
      <c r="G124" s="145">
        <v>1</v>
      </c>
      <c r="I124" s="163" t="s">
        <v>782</v>
      </c>
      <c r="J124" s="145">
        <v>1</v>
      </c>
      <c r="K124" s="159"/>
    </row>
    <row r="125" spans="1:11" ht="18.5" x14ac:dyDescent="0.45">
      <c r="A125" s="144">
        <v>13</v>
      </c>
      <c r="B125" s="96"/>
      <c r="C125" s="163" t="s">
        <v>783</v>
      </c>
      <c r="D125" s="145">
        <v>1</v>
      </c>
      <c r="F125" s="163" t="s">
        <v>783</v>
      </c>
      <c r="G125" s="145">
        <v>1</v>
      </c>
      <c r="I125" s="163" t="s">
        <v>783</v>
      </c>
      <c r="J125" s="145">
        <v>1</v>
      </c>
      <c r="K125" s="159"/>
    </row>
    <row r="126" spans="1:11" ht="18.5" x14ac:dyDescent="0.45">
      <c r="A126" s="144">
        <v>14</v>
      </c>
      <c r="B126" s="96"/>
      <c r="C126" s="79"/>
      <c r="F126" s="79"/>
      <c r="I126" s="79"/>
      <c r="J126" s="145"/>
      <c r="K126" s="159"/>
    </row>
    <row r="127" spans="1:11" ht="18.5" x14ac:dyDescent="0.45">
      <c r="A127" s="144">
        <v>15</v>
      </c>
      <c r="B127" s="96"/>
      <c r="C127" s="79"/>
      <c r="F127" s="79"/>
      <c r="I127" s="79"/>
      <c r="J127" s="145"/>
      <c r="K127" s="159"/>
    </row>
    <row r="128" spans="1:11" ht="18.5" x14ac:dyDescent="0.45">
      <c r="A128" s="144">
        <v>16</v>
      </c>
      <c r="B128" s="96"/>
      <c r="C128" s="79"/>
      <c r="F128" s="79"/>
      <c r="I128" s="79"/>
      <c r="J128" s="145"/>
      <c r="K128" s="159"/>
    </row>
    <row r="129" spans="1:12" ht="18.5" x14ac:dyDescent="0.45">
      <c r="A129" s="144"/>
      <c r="B129" s="87" t="s">
        <v>116</v>
      </c>
      <c r="C129" s="99" t="s">
        <v>8</v>
      </c>
      <c r="D129" s="90">
        <f>SUM(D113:D128)</f>
        <v>13</v>
      </c>
      <c r="F129" s="99" t="s">
        <v>8</v>
      </c>
      <c r="G129" s="90">
        <f>SUM(G113:G128)</f>
        <v>13</v>
      </c>
      <c r="I129" s="99" t="s">
        <v>8</v>
      </c>
      <c r="J129" s="150">
        <f>SUM(J113:J128)</f>
        <v>13</v>
      </c>
      <c r="K129" s="159"/>
    </row>
    <row r="130" spans="1:12" ht="18.5" x14ac:dyDescent="0.45">
      <c r="A130" s="144"/>
      <c r="B130" s="87" t="s">
        <v>117</v>
      </c>
      <c r="C130" s="99" t="s">
        <v>12</v>
      </c>
      <c r="D130" s="90">
        <f>COUNT(D113:D128)</f>
        <v>13</v>
      </c>
      <c r="F130" s="99" t="s">
        <v>12</v>
      </c>
      <c r="G130" s="90">
        <f>COUNT(G113:G128)</f>
        <v>13</v>
      </c>
      <c r="I130" s="99" t="s">
        <v>12</v>
      </c>
      <c r="J130" s="150">
        <f>COUNT(J113:J128)</f>
        <v>13</v>
      </c>
      <c r="K130" s="159"/>
    </row>
    <row r="131" spans="1:12" ht="18.5" x14ac:dyDescent="0.35">
      <c r="A131" s="144"/>
      <c r="B131" s="87"/>
      <c r="C131" s="88"/>
      <c r="D131" s="91"/>
      <c r="F131" s="88"/>
      <c r="G131" s="91"/>
      <c r="I131" s="88"/>
      <c r="J131" s="151"/>
      <c r="K131" s="159"/>
    </row>
    <row r="132" spans="1:12" ht="18.5" x14ac:dyDescent="0.45">
      <c r="A132" s="161"/>
      <c r="B132" s="82"/>
      <c r="J132" s="145"/>
      <c r="K132" s="159"/>
    </row>
    <row r="133" spans="1:12" ht="23.5" x14ac:dyDescent="0.55000000000000004">
      <c r="A133" s="164" t="s">
        <v>85</v>
      </c>
      <c r="B133" s="172"/>
      <c r="C133" s="166"/>
      <c r="D133" s="167"/>
      <c r="E133" s="166"/>
      <c r="F133" s="166"/>
      <c r="G133" s="167"/>
      <c r="H133" s="166"/>
      <c r="I133" s="166"/>
      <c r="J133" s="168"/>
      <c r="K133" s="159"/>
    </row>
    <row r="134" spans="1:12" ht="18.5" x14ac:dyDescent="0.45">
      <c r="A134" s="144">
        <v>1</v>
      </c>
      <c r="B134" s="96"/>
      <c r="C134" s="163" t="s">
        <v>784</v>
      </c>
      <c r="D134" s="89">
        <v>1</v>
      </c>
      <c r="F134" s="163" t="s">
        <v>784</v>
      </c>
      <c r="G134" s="89">
        <v>1</v>
      </c>
      <c r="I134" s="163" t="s">
        <v>784</v>
      </c>
      <c r="J134" s="145">
        <v>1</v>
      </c>
      <c r="K134" s="159"/>
    </row>
    <row r="135" spans="1:12" ht="18.5" x14ac:dyDescent="0.45">
      <c r="A135" s="144">
        <v>2</v>
      </c>
      <c r="B135" s="96"/>
      <c r="C135" s="163" t="s">
        <v>785</v>
      </c>
      <c r="D135" s="89">
        <v>1</v>
      </c>
      <c r="F135" s="163" t="s">
        <v>786</v>
      </c>
      <c r="G135" s="89">
        <v>1</v>
      </c>
      <c r="I135" s="163" t="s">
        <v>786</v>
      </c>
      <c r="J135" s="145">
        <v>1</v>
      </c>
      <c r="K135" s="159"/>
    </row>
    <row r="136" spans="1:12" ht="29" x14ac:dyDescent="0.45">
      <c r="A136" s="144">
        <v>3</v>
      </c>
      <c r="B136" s="96"/>
      <c r="C136" s="163" t="s">
        <v>787</v>
      </c>
      <c r="D136" s="89">
        <v>1</v>
      </c>
      <c r="F136" s="163" t="s">
        <v>788</v>
      </c>
      <c r="G136" s="89">
        <v>1</v>
      </c>
      <c r="I136" s="163" t="s">
        <v>788</v>
      </c>
      <c r="J136" s="145">
        <v>1</v>
      </c>
      <c r="K136" s="159"/>
    </row>
    <row r="137" spans="1:12" ht="18.5" x14ac:dyDescent="0.45">
      <c r="A137" s="144">
        <v>4</v>
      </c>
      <c r="B137" s="96"/>
      <c r="C137" s="163" t="s">
        <v>789</v>
      </c>
      <c r="D137" s="89">
        <v>1</v>
      </c>
      <c r="F137" s="163" t="s">
        <v>790</v>
      </c>
      <c r="G137" s="89">
        <v>1</v>
      </c>
      <c r="I137" s="163" t="s">
        <v>790</v>
      </c>
      <c r="J137" s="145">
        <v>1</v>
      </c>
      <c r="K137" s="159"/>
    </row>
    <row r="138" spans="1:12" ht="18.5" x14ac:dyDescent="0.45">
      <c r="A138" s="144">
        <v>5</v>
      </c>
      <c r="B138" s="96"/>
      <c r="C138" s="79"/>
      <c r="F138" s="79"/>
      <c r="I138" s="79"/>
      <c r="J138" s="145"/>
      <c r="K138" s="159"/>
      <c r="L138" s="112"/>
    </row>
    <row r="139" spans="1:12" ht="18.5" x14ac:dyDescent="0.45">
      <c r="A139" s="144">
        <v>6</v>
      </c>
      <c r="B139" s="96"/>
      <c r="C139" s="79"/>
      <c r="F139" s="79"/>
      <c r="I139" s="79"/>
      <c r="J139" s="145"/>
      <c r="K139" s="159"/>
      <c r="L139" s="112"/>
    </row>
    <row r="140" spans="1:12" ht="18.5" x14ac:dyDescent="0.45">
      <c r="A140" s="144"/>
      <c r="B140" s="87" t="s">
        <v>116</v>
      </c>
      <c r="C140" s="99" t="s">
        <v>8</v>
      </c>
      <c r="D140" s="90">
        <f>SUM(D134:D139)</f>
        <v>4</v>
      </c>
      <c r="F140" s="99" t="s">
        <v>8</v>
      </c>
      <c r="G140" s="90">
        <f>SUM(G134:G139)</f>
        <v>4</v>
      </c>
      <c r="I140" s="99" t="s">
        <v>8</v>
      </c>
      <c r="J140" s="150">
        <f>SUM(J134:J139)</f>
        <v>4</v>
      </c>
      <c r="K140" s="159"/>
      <c r="L140" s="112"/>
    </row>
    <row r="141" spans="1:12" ht="18.5" x14ac:dyDescent="0.45">
      <c r="A141" s="144"/>
      <c r="B141" s="87" t="s">
        <v>117</v>
      </c>
      <c r="C141" s="99" t="s">
        <v>12</v>
      </c>
      <c r="D141" s="90">
        <f>COUNT(D134:D139)</f>
        <v>4</v>
      </c>
      <c r="F141" s="99" t="s">
        <v>12</v>
      </c>
      <c r="G141" s="90">
        <f>COUNT(G134:G139)</f>
        <v>4</v>
      </c>
      <c r="I141" s="99" t="s">
        <v>12</v>
      </c>
      <c r="J141" s="150">
        <f>COUNT(J134:J139)</f>
        <v>4</v>
      </c>
      <c r="K141" s="159"/>
      <c r="L141" s="112"/>
    </row>
    <row r="142" spans="1:12" ht="18.5" x14ac:dyDescent="0.35">
      <c r="A142" s="144"/>
      <c r="B142" s="87"/>
      <c r="C142" s="88"/>
      <c r="D142" s="91"/>
      <c r="F142" s="88"/>
      <c r="G142" s="91"/>
      <c r="I142" s="88"/>
      <c r="J142" s="151"/>
      <c r="K142" s="159"/>
      <c r="L142" s="112"/>
    </row>
    <row r="143" spans="1:12" ht="18.5" x14ac:dyDescent="0.45">
      <c r="A143" s="161"/>
      <c r="B143" s="82"/>
      <c r="J143" s="145"/>
      <c r="K143" s="159"/>
    </row>
    <row r="144" spans="1:12" ht="23.5" x14ac:dyDescent="0.55000000000000004">
      <c r="A144" s="164" t="s">
        <v>86</v>
      </c>
      <c r="B144" s="172"/>
      <c r="C144" s="166"/>
      <c r="D144" s="167"/>
      <c r="E144" s="166"/>
      <c r="F144" s="166"/>
      <c r="G144" s="167"/>
      <c r="H144" s="166"/>
      <c r="I144" s="166"/>
      <c r="J144" s="168"/>
      <c r="K144" s="159"/>
    </row>
    <row r="145" spans="1:11" ht="29" x14ac:dyDescent="0.45">
      <c r="A145" s="144">
        <v>1</v>
      </c>
      <c r="B145" s="96"/>
      <c r="C145" s="163" t="s">
        <v>791</v>
      </c>
      <c r="D145" s="145">
        <v>1</v>
      </c>
      <c r="F145" s="163" t="s">
        <v>791</v>
      </c>
      <c r="G145" s="145">
        <v>1</v>
      </c>
      <c r="I145" s="163" t="s">
        <v>791</v>
      </c>
      <c r="J145" s="145">
        <v>1</v>
      </c>
      <c r="K145" s="159"/>
    </row>
    <row r="146" spans="1:11" ht="29" x14ac:dyDescent="0.45">
      <c r="A146" s="144">
        <v>2</v>
      </c>
      <c r="B146" s="96"/>
      <c r="C146" s="163" t="s">
        <v>792</v>
      </c>
      <c r="D146" s="145">
        <v>1</v>
      </c>
      <c r="F146" s="163" t="s">
        <v>793</v>
      </c>
      <c r="G146" s="145">
        <v>1</v>
      </c>
      <c r="I146" s="163" t="s">
        <v>793</v>
      </c>
      <c r="J146" s="145">
        <v>1</v>
      </c>
      <c r="K146" s="159"/>
    </row>
    <row r="147" spans="1:11" ht="29" x14ac:dyDescent="0.45">
      <c r="A147" s="144">
        <v>3</v>
      </c>
      <c r="B147" s="96"/>
      <c r="C147" s="163" t="s">
        <v>794</v>
      </c>
      <c r="D147" s="145">
        <v>1</v>
      </c>
      <c r="F147" s="163" t="s">
        <v>795</v>
      </c>
      <c r="G147" s="145">
        <v>1</v>
      </c>
      <c r="I147" s="163" t="s">
        <v>795</v>
      </c>
      <c r="J147" s="145">
        <v>1</v>
      </c>
      <c r="K147" s="159"/>
    </row>
    <row r="148" spans="1:11" ht="29" x14ac:dyDescent="0.45">
      <c r="A148" s="144">
        <v>4</v>
      </c>
      <c r="B148" s="96"/>
      <c r="C148" s="163" t="s">
        <v>796</v>
      </c>
      <c r="D148" s="145">
        <v>1</v>
      </c>
      <c r="F148" s="163" t="s">
        <v>797</v>
      </c>
      <c r="G148" s="145">
        <v>1</v>
      </c>
      <c r="I148" s="163" t="s">
        <v>797</v>
      </c>
      <c r="J148" s="145">
        <v>1</v>
      </c>
      <c r="K148" s="159"/>
    </row>
    <row r="149" spans="1:11" ht="29" x14ac:dyDescent="0.45">
      <c r="A149" s="144">
        <v>5</v>
      </c>
      <c r="B149" s="96"/>
      <c r="C149" s="163" t="s">
        <v>798</v>
      </c>
      <c r="D149" s="145">
        <v>1</v>
      </c>
      <c r="F149" s="163" t="s">
        <v>799</v>
      </c>
      <c r="G149" s="145">
        <v>1</v>
      </c>
      <c r="I149" s="163" t="s">
        <v>799</v>
      </c>
      <c r="J149" s="145">
        <v>1</v>
      </c>
      <c r="K149" s="159"/>
    </row>
    <row r="150" spans="1:11" ht="29" x14ac:dyDescent="0.45">
      <c r="A150" s="144">
        <v>6</v>
      </c>
      <c r="B150" s="96"/>
      <c r="C150" s="163" t="s">
        <v>800</v>
      </c>
      <c r="D150" s="145">
        <v>1</v>
      </c>
      <c r="F150" s="163" t="s">
        <v>801</v>
      </c>
      <c r="G150" s="145">
        <v>1</v>
      </c>
      <c r="I150" s="163" t="s">
        <v>801</v>
      </c>
      <c r="J150" s="145">
        <v>1</v>
      </c>
      <c r="K150" s="159"/>
    </row>
    <row r="151" spans="1:11" ht="58" x14ac:dyDescent="0.45">
      <c r="A151" s="144">
        <v>7</v>
      </c>
      <c r="B151" s="96"/>
      <c r="C151" s="163" t="s">
        <v>802</v>
      </c>
      <c r="D151" s="145">
        <v>1</v>
      </c>
      <c r="F151" s="163" t="s">
        <v>803</v>
      </c>
      <c r="G151" s="145">
        <v>1</v>
      </c>
      <c r="I151" s="163" t="s">
        <v>803</v>
      </c>
      <c r="J151" s="145">
        <v>1</v>
      </c>
      <c r="K151" s="159"/>
    </row>
    <row r="152" spans="1:11" ht="58" x14ac:dyDescent="0.45">
      <c r="A152" s="144">
        <v>8</v>
      </c>
      <c r="B152" s="96"/>
      <c r="C152" s="163" t="s">
        <v>804</v>
      </c>
      <c r="D152" s="145">
        <v>1</v>
      </c>
      <c r="F152" s="163" t="s">
        <v>805</v>
      </c>
      <c r="G152" s="145">
        <v>1</v>
      </c>
      <c r="I152" s="163" t="s">
        <v>805</v>
      </c>
      <c r="J152" s="145">
        <v>1</v>
      </c>
      <c r="K152" s="159"/>
    </row>
    <row r="153" spans="1:11" ht="18.5" x14ac:dyDescent="0.45">
      <c r="A153" s="144">
        <v>9</v>
      </c>
      <c r="B153" s="96"/>
      <c r="C153" s="163" t="s">
        <v>806</v>
      </c>
      <c r="D153" s="145">
        <v>1</v>
      </c>
      <c r="F153" s="163" t="s">
        <v>807</v>
      </c>
      <c r="G153" s="145">
        <v>1</v>
      </c>
      <c r="I153" s="163" t="s">
        <v>807</v>
      </c>
      <c r="J153" s="145">
        <v>1</v>
      </c>
      <c r="K153" s="159"/>
    </row>
    <row r="154" spans="1:11" ht="29" x14ac:dyDescent="0.45">
      <c r="A154" s="144">
        <v>10</v>
      </c>
      <c r="B154" s="96"/>
      <c r="C154" s="163" t="s">
        <v>808</v>
      </c>
      <c r="D154" s="145">
        <v>1</v>
      </c>
      <c r="F154" s="163" t="s">
        <v>809</v>
      </c>
      <c r="G154" s="145">
        <v>1</v>
      </c>
      <c r="I154" s="163" t="s">
        <v>809</v>
      </c>
      <c r="J154" s="145">
        <v>1</v>
      </c>
      <c r="K154" s="159"/>
    </row>
    <row r="155" spans="1:11" ht="43.5" x14ac:dyDescent="0.45">
      <c r="A155" s="144">
        <v>11</v>
      </c>
      <c r="B155" s="96"/>
      <c r="C155" s="243" t="s">
        <v>810</v>
      </c>
      <c r="D155" s="244">
        <v>1</v>
      </c>
      <c r="E155" s="242"/>
      <c r="F155" s="243" t="s">
        <v>811</v>
      </c>
      <c r="G155" s="244">
        <v>1</v>
      </c>
      <c r="H155" s="242"/>
      <c r="I155" s="243" t="s">
        <v>811</v>
      </c>
      <c r="J155" s="145">
        <v>1</v>
      </c>
      <c r="K155" s="159"/>
    </row>
    <row r="156" spans="1:11" ht="29" x14ac:dyDescent="0.45">
      <c r="A156" s="144">
        <v>12</v>
      </c>
      <c r="B156" s="96"/>
      <c r="C156" s="163" t="s">
        <v>812</v>
      </c>
      <c r="D156" s="145">
        <v>1</v>
      </c>
      <c r="F156" s="163" t="s">
        <v>813</v>
      </c>
      <c r="G156" s="145">
        <v>1</v>
      </c>
      <c r="I156" s="163" t="s">
        <v>813</v>
      </c>
      <c r="J156" s="145">
        <v>1</v>
      </c>
      <c r="K156" s="159"/>
    </row>
    <row r="157" spans="1:11" ht="29" x14ac:dyDescent="0.45">
      <c r="A157" s="144">
        <v>13</v>
      </c>
      <c r="B157" s="96"/>
      <c r="C157" s="163" t="s">
        <v>814</v>
      </c>
      <c r="D157" s="89">
        <v>1</v>
      </c>
      <c r="F157" s="163" t="s">
        <v>815</v>
      </c>
      <c r="G157" s="89">
        <v>1</v>
      </c>
      <c r="I157" s="163" t="s">
        <v>815</v>
      </c>
      <c r="J157" s="145">
        <v>1</v>
      </c>
      <c r="K157" s="159"/>
    </row>
    <row r="158" spans="1:11" ht="18.5" x14ac:dyDescent="0.45">
      <c r="A158" s="144">
        <v>14</v>
      </c>
      <c r="B158" s="96"/>
      <c r="C158" s="79"/>
      <c r="F158" s="79"/>
      <c r="I158" s="79"/>
      <c r="J158" s="145"/>
      <c r="K158" s="132"/>
    </row>
    <row r="159" spans="1:11" ht="18.5" x14ac:dyDescent="0.45">
      <c r="A159" s="144">
        <v>15</v>
      </c>
      <c r="B159" s="96"/>
      <c r="C159" s="79"/>
      <c r="F159" s="79"/>
      <c r="I159" s="79"/>
      <c r="J159" s="145"/>
      <c r="K159" s="132"/>
    </row>
    <row r="160" spans="1:11" ht="18.5" x14ac:dyDescent="0.45">
      <c r="A160" s="144">
        <v>16</v>
      </c>
      <c r="B160" s="96"/>
      <c r="C160" s="79"/>
      <c r="F160" s="79"/>
      <c r="I160" s="79"/>
      <c r="J160" s="145"/>
      <c r="K160" s="132"/>
    </row>
    <row r="161" spans="1:11" ht="18.5" x14ac:dyDescent="0.45">
      <c r="A161" s="144"/>
      <c r="B161" s="87" t="s">
        <v>116</v>
      </c>
      <c r="C161" s="99" t="s">
        <v>8</v>
      </c>
      <c r="D161" s="90">
        <f>SUM(D145:D160)</f>
        <v>13</v>
      </c>
      <c r="F161" s="99" t="s">
        <v>8</v>
      </c>
      <c r="G161" s="90">
        <f>SUM(G145:G160)</f>
        <v>13</v>
      </c>
      <c r="I161" s="99" t="s">
        <v>8</v>
      </c>
      <c r="J161" s="150">
        <f>SUM(J145:J160)</f>
        <v>13</v>
      </c>
      <c r="K161" s="132"/>
    </row>
    <row r="162" spans="1:11" ht="18.5" x14ac:dyDescent="0.45">
      <c r="A162" s="144"/>
      <c r="B162" s="87" t="s">
        <v>117</v>
      </c>
      <c r="C162" s="99" t="s">
        <v>12</v>
      </c>
      <c r="D162" s="90">
        <f>COUNT(D145:D160)</f>
        <v>13</v>
      </c>
      <c r="F162" s="99" t="s">
        <v>12</v>
      </c>
      <c r="G162" s="90">
        <f>COUNT(G145:G160)</f>
        <v>13</v>
      </c>
      <c r="I162" s="99" t="s">
        <v>12</v>
      </c>
      <c r="J162" s="150">
        <f>COUNT(J145:J160)</f>
        <v>13</v>
      </c>
      <c r="K162" s="132"/>
    </row>
    <row r="163" spans="1:11" ht="18.5" x14ac:dyDescent="0.35">
      <c r="A163" s="144"/>
      <c r="B163" s="87"/>
      <c r="C163" s="88"/>
      <c r="D163" s="91"/>
      <c r="F163" s="88"/>
      <c r="G163" s="91"/>
      <c r="I163" s="88"/>
      <c r="J163" s="151"/>
      <c r="K163" s="132"/>
    </row>
    <row r="164" spans="1:11" ht="18.5" x14ac:dyDescent="0.45">
      <c r="A164" s="161"/>
      <c r="B164" s="82"/>
      <c r="J164" s="145"/>
      <c r="K164" s="132"/>
    </row>
    <row r="165" spans="1:11" ht="23.5" x14ac:dyDescent="0.55000000000000004">
      <c r="A165" s="164" t="s">
        <v>87</v>
      </c>
      <c r="B165" s="172"/>
      <c r="C165" s="166"/>
      <c r="D165" s="167"/>
      <c r="E165" s="166"/>
      <c r="F165" s="166"/>
      <c r="G165" s="167"/>
      <c r="H165" s="166"/>
      <c r="I165" s="166"/>
      <c r="J165" s="168"/>
      <c r="K165" s="132"/>
    </row>
    <row r="166" spans="1:11" ht="29" x14ac:dyDescent="0.45">
      <c r="A166" s="144">
        <v>1</v>
      </c>
      <c r="B166" s="96"/>
      <c r="C166" s="163" t="s">
        <v>816</v>
      </c>
      <c r="D166" s="145">
        <v>1</v>
      </c>
      <c r="F166" s="163" t="s">
        <v>817</v>
      </c>
      <c r="G166" s="145">
        <v>1</v>
      </c>
      <c r="I166" s="163" t="s">
        <v>817</v>
      </c>
      <c r="J166" s="145">
        <v>1</v>
      </c>
      <c r="K166" s="132"/>
    </row>
    <row r="167" spans="1:11" ht="29" x14ac:dyDescent="0.45">
      <c r="A167" s="144">
        <v>2</v>
      </c>
      <c r="B167" s="96"/>
      <c r="C167" s="163" t="s">
        <v>818</v>
      </c>
      <c r="D167" s="145">
        <v>1</v>
      </c>
      <c r="F167" s="163" t="s">
        <v>819</v>
      </c>
      <c r="G167" s="145">
        <v>1</v>
      </c>
      <c r="I167" s="163" t="s">
        <v>819</v>
      </c>
      <c r="J167" s="145">
        <v>1</v>
      </c>
      <c r="K167" s="132"/>
    </row>
    <row r="168" spans="1:11" ht="58" x14ac:dyDescent="0.45">
      <c r="A168" s="144">
        <v>3</v>
      </c>
      <c r="B168" s="96"/>
      <c r="C168" s="163" t="s">
        <v>820</v>
      </c>
      <c r="D168" s="145">
        <v>1</v>
      </c>
      <c r="F168" s="163" t="s">
        <v>821</v>
      </c>
      <c r="G168" s="145">
        <v>1</v>
      </c>
      <c r="I168" s="163" t="s">
        <v>821</v>
      </c>
      <c r="J168" s="145">
        <v>1</v>
      </c>
      <c r="K168" s="132"/>
    </row>
    <row r="169" spans="1:11" ht="43.5" x14ac:dyDescent="0.45">
      <c r="A169" s="144">
        <v>4</v>
      </c>
      <c r="B169" s="96"/>
      <c r="C169" s="163" t="s">
        <v>822</v>
      </c>
      <c r="D169" s="145">
        <v>1</v>
      </c>
      <c r="F169" s="163" t="s">
        <v>823</v>
      </c>
      <c r="G169" s="145">
        <v>1</v>
      </c>
      <c r="I169" s="163" t="s">
        <v>823</v>
      </c>
      <c r="J169" s="145">
        <v>1</v>
      </c>
      <c r="K169" s="132"/>
    </row>
    <row r="170" spans="1:11" ht="18.5" x14ac:dyDescent="0.45">
      <c r="A170" s="144">
        <v>5</v>
      </c>
      <c r="B170" s="96"/>
      <c r="C170" s="163" t="s">
        <v>824</v>
      </c>
      <c r="D170" s="145">
        <v>1</v>
      </c>
      <c r="F170" s="163" t="s">
        <v>825</v>
      </c>
      <c r="G170" s="145">
        <v>1</v>
      </c>
      <c r="I170" s="163" t="s">
        <v>825</v>
      </c>
      <c r="J170" s="145">
        <v>1</v>
      </c>
      <c r="K170" s="132"/>
    </row>
    <row r="171" spans="1:11" ht="18.5" x14ac:dyDescent="0.45">
      <c r="A171" s="144">
        <v>6</v>
      </c>
      <c r="B171" s="96"/>
      <c r="C171" s="163"/>
      <c r="D171" s="33"/>
      <c r="F171" s="163"/>
      <c r="G171" s="33"/>
      <c r="I171" s="163"/>
      <c r="J171" s="145"/>
      <c r="K171" s="132"/>
    </row>
    <row r="172" spans="1:11" ht="18.5" x14ac:dyDescent="0.45">
      <c r="A172" s="144">
        <v>7</v>
      </c>
      <c r="B172" s="96"/>
      <c r="C172" s="163"/>
      <c r="D172" s="33"/>
      <c r="F172" s="163"/>
      <c r="G172" s="33"/>
      <c r="I172" s="163"/>
      <c r="J172" s="145"/>
      <c r="K172" s="132"/>
    </row>
    <row r="173" spans="1:11" ht="18.5" x14ac:dyDescent="0.45">
      <c r="A173" s="144">
        <v>8</v>
      </c>
      <c r="B173" s="96"/>
      <c r="C173" s="79"/>
      <c r="F173" s="79"/>
      <c r="I173" s="79"/>
      <c r="J173" s="145"/>
      <c r="K173" s="132"/>
    </row>
    <row r="174" spans="1:11" ht="18.5" x14ac:dyDescent="0.45">
      <c r="A174" s="144">
        <v>9</v>
      </c>
      <c r="B174" s="96"/>
      <c r="C174" s="79"/>
      <c r="F174" s="79"/>
      <c r="I174" s="79"/>
      <c r="J174" s="145"/>
      <c r="K174" s="132"/>
    </row>
    <row r="175" spans="1:11" ht="18.5" x14ac:dyDescent="0.45">
      <c r="A175" s="144">
        <v>10</v>
      </c>
      <c r="B175" s="96"/>
      <c r="C175" s="79"/>
      <c r="F175" s="79"/>
      <c r="I175" s="79"/>
      <c r="J175" s="145"/>
      <c r="K175" s="132"/>
    </row>
    <row r="176" spans="1:11" ht="18.5" x14ac:dyDescent="0.45">
      <c r="A176" s="144"/>
      <c r="B176" s="87" t="s">
        <v>116</v>
      </c>
      <c r="C176" s="99" t="s">
        <v>8</v>
      </c>
      <c r="D176" s="90">
        <f>SUM(D166:D175)</f>
        <v>5</v>
      </c>
      <c r="F176" s="99" t="s">
        <v>8</v>
      </c>
      <c r="G176" s="90">
        <f>SUM(G166:G175)</f>
        <v>5</v>
      </c>
      <c r="I176" s="99" t="s">
        <v>8</v>
      </c>
      <c r="J176" s="150">
        <f>SUM(J166:J175)</f>
        <v>5</v>
      </c>
      <c r="K176" s="132"/>
    </row>
    <row r="177" spans="1:11" ht="18.5" x14ac:dyDescent="0.45">
      <c r="A177" s="144"/>
      <c r="B177" s="87" t="s">
        <v>117</v>
      </c>
      <c r="C177" s="99" t="s">
        <v>12</v>
      </c>
      <c r="D177" s="90">
        <f>COUNT(D166:D175)</f>
        <v>5</v>
      </c>
      <c r="F177" s="99" t="s">
        <v>12</v>
      </c>
      <c r="G177" s="90">
        <f>COUNT(G166:G175)</f>
        <v>5</v>
      </c>
      <c r="I177" s="99" t="s">
        <v>12</v>
      </c>
      <c r="J177" s="150">
        <f>COUNT(J166:J175)</f>
        <v>5</v>
      </c>
      <c r="K177" s="132"/>
    </row>
    <row r="178" spans="1:11" ht="18.5" x14ac:dyDescent="0.35">
      <c r="A178" s="144"/>
      <c r="B178" s="87"/>
      <c r="C178" s="88"/>
      <c r="D178" s="91"/>
      <c r="F178" s="88"/>
      <c r="G178" s="91"/>
      <c r="I178" s="88"/>
      <c r="J178" s="151"/>
      <c r="K178" s="132"/>
    </row>
    <row r="179" spans="1:11" ht="18.5" x14ac:dyDescent="0.45">
      <c r="A179" s="161"/>
      <c r="B179" s="82"/>
      <c r="J179" s="145"/>
      <c r="K179" s="132"/>
    </row>
    <row r="180" spans="1:11" ht="23.5" x14ac:dyDescent="0.55000000000000004">
      <c r="A180" s="164" t="s">
        <v>88</v>
      </c>
      <c r="B180" s="172"/>
      <c r="C180" s="166"/>
      <c r="D180" s="167"/>
      <c r="E180" s="166"/>
      <c r="F180" s="166"/>
      <c r="G180" s="167"/>
      <c r="H180" s="166"/>
      <c r="I180" s="166"/>
      <c r="J180" s="168"/>
      <c r="K180" s="132"/>
    </row>
    <row r="181" spans="1:11" ht="29" x14ac:dyDescent="0.45">
      <c r="A181" s="144">
        <v>1</v>
      </c>
      <c r="B181" s="96"/>
      <c r="C181" s="163" t="s">
        <v>826</v>
      </c>
      <c r="D181" s="89">
        <v>1</v>
      </c>
      <c r="F181" s="163" t="s">
        <v>827</v>
      </c>
      <c r="G181" s="89">
        <v>1</v>
      </c>
      <c r="I181" s="163" t="s">
        <v>827</v>
      </c>
      <c r="J181" s="89">
        <v>1</v>
      </c>
      <c r="K181" s="132"/>
    </row>
    <row r="182" spans="1:11" ht="18.5" x14ac:dyDescent="0.45">
      <c r="A182" s="144">
        <v>2</v>
      </c>
      <c r="B182" s="96"/>
      <c r="C182" s="163" t="s">
        <v>828</v>
      </c>
      <c r="D182" s="89">
        <v>1</v>
      </c>
      <c r="F182" s="163" t="s">
        <v>829</v>
      </c>
      <c r="G182" s="89">
        <v>1</v>
      </c>
      <c r="I182" s="163" t="s">
        <v>829</v>
      </c>
      <c r="J182" s="89">
        <v>1</v>
      </c>
      <c r="K182" s="132"/>
    </row>
    <row r="183" spans="1:11" ht="29" x14ac:dyDescent="0.45">
      <c r="A183" s="144">
        <v>3</v>
      </c>
      <c r="B183" s="96"/>
      <c r="C183" s="163" t="s">
        <v>830</v>
      </c>
      <c r="D183" s="89">
        <v>1</v>
      </c>
      <c r="F183" s="163" t="s">
        <v>830</v>
      </c>
      <c r="G183" s="89">
        <v>1</v>
      </c>
      <c r="I183" s="163" t="s">
        <v>830</v>
      </c>
      <c r="J183" s="89">
        <v>1</v>
      </c>
      <c r="K183" s="132"/>
    </row>
    <row r="184" spans="1:11" ht="29" x14ac:dyDescent="0.45">
      <c r="A184" s="144">
        <v>4</v>
      </c>
      <c r="B184" s="96"/>
      <c r="C184" s="163" t="s">
        <v>831</v>
      </c>
      <c r="D184" s="89">
        <v>1</v>
      </c>
      <c r="F184" s="163" t="s">
        <v>831</v>
      </c>
      <c r="G184" s="89">
        <v>1</v>
      </c>
      <c r="I184" s="163" t="s">
        <v>831</v>
      </c>
      <c r="J184" s="89">
        <v>1</v>
      </c>
      <c r="K184" s="132"/>
    </row>
    <row r="185" spans="1:11" ht="18.5" x14ac:dyDescent="0.45">
      <c r="A185" s="144">
        <v>5</v>
      </c>
      <c r="B185" s="96"/>
      <c r="C185" s="163" t="s">
        <v>832</v>
      </c>
      <c r="D185" s="89">
        <v>1</v>
      </c>
      <c r="F185" s="163" t="s">
        <v>832</v>
      </c>
      <c r="G185" s="89">
        <v>1</v>
      </c>
      <c r="I185" s="163" t="s">
        <v>832</v>
      </c>
      <c r="J185" s="89">
        <v>1</v>
      </c>
      <c r="K185" s="132"/>
    </row>
    <row r="186" spans="1:11" ht="29" x14ac:dyDescent="0.45">
      <c r="A186" s="144">
        <v>6</v>
      </c>
      <c r="B186" s="96"/>
      <c r="C186" s="163" t="s">
        <v>833</v>
      </c>
      <c r="D186" s="89">
        <v>1</v>
      </c>
      <c r="F186" s="163" t="s">
        <v>833</v>
      </c>
      <c r="G186" s="89">
        <v>1</v>
      </c>
      <c r="I186" s="163" t="s">
        <v>833</v>
      </c>
      <c r="J186" s="89">
        <v>1</v>
      </c>
      <c r="K186" s="132"/>
    </row>
    <row r="187" spans="1:11" ht="29" x14ac:dyDescent="0.45">
      <c r="A187" s="144">
        <v>7</v>
      </c>
      <c r="B187" s="96"/>
      <c r="C187" s="163" t="s">
        <v>834</v>
      </c>
      <c r="D187" s="89">
        <v>1</v>
      </c>
      <c r="F187" s="163" t="s">
        <v>835</v>
      </c>
      <c r="G187" s="89">
        <v>1</v>
      </c>
      <c r="I187" s="163" t="s">
        <v>835</v>
      </c>
      <c r="J187" s="89">
        <v>1</v>
      </c>
      <c r="K187" s="132"/>
    </row>
    <row r="188" spans="1:11" ht="18.5" x14ac:dyDescent="0.45">
      <c r="A188" s="144">
        <v>8</v>
      </c>
      <c r="B188" s="96"/>
      <c r="C188" s="79"/>
      <c r="F188" s="79"/>
      <c r="I188" s="79"/>
      <c r="J188" s="145"/>
      <c r="K188" s="132"/>
    </row>
    <row r="189" spans="1:11" ht="18.5" x14ac:dyDescent="0.45">
      <c r="A189" s="144">
        <v>9</v>
      </c>
      <c r="B189" s="96"/>
      <c r="C189" s="79"/>
      <c r="F189" s="79"/>
      <c r="I189" s="79"/>
      <c r="J189" s="145"/>
      <c r="K189" s="132"/>
    </row>
    <row r="190" spans="1:11" ht="18.5" x14ac:dyDescent="0.45">
      <c r="A190" s="144"/>
      <c r="B190" s="87" t="s">
        <v>116</v>
      </c>
      <c r="C190" s="99" t="s">
        <v>8</v>
      </c>
      <c r="D190" s="90">
        <f>SUM(D181:D189)</f>
        <v>7</v>
      </c>
      <c r="F190" s="99" t="s">
        <v>8</v>
      </c>
      <c r="G190" s="90">
        <f>SUM(G181:G189)</f>
        <v>7</v>
      </c>
      <c r="I190" s="99" t="s">
        <v>8</v>
      </c>
      <c r="J190" s="150">
        <f>SUM(J181:J189)</f>
        <v>7</v>
      </c>
      <c r="K190" s="132"/>
    </row>
    <row r="191" spans="1:11" ht="18.5" x14ac:dyDescent="0.45">
      <c r="A191" s="144"/>
      <c r="B191" s="87" t="s">
        <v>117</v>
      </c>
      <c r="C191" s="99" t="s">
        <v>12</v>
      </c>
      <c r="D191" s="90">
        <f>COUNT(D181:D189)</f>
        <v>7</v>
      </c>
      <c r="F191" s="99" t="s">
        <v>12</v>
      </c>
      <c r="G191" s="90">
        <f>COUNT(G181:G189)</f>
        <v>7</v>
      </c>
      <c r="I191" s="99" t="s">
        <v>12</v>
      </c>
      <c r="J191" s="150">
        <f>COUNT(J181:J189)</f>
        <v>7</v>
      </c>
      <c r="K191" s="132"/>
    </row>
    <row r="192" spans="1:11" ht="18.5" x14ac:dyDescent="0.35">
      <c r="A192" s="144"/>
      <c r="B192" s="87"/>
      <c r="C192" s="88"/>
      <c r="D192" s="91"/>
      <c r="F192" s="88"/>
      <c r="G192" s="91"/>
      <c r="I192" s="88"/>
      <c r="J192" s="151"/>
      <c r="K192" s="132"/>
    </row>
    <row r="193" spans="1:11" ht="18.5" x14ac:dyDescent="0.45">
      <c r="A193" s="161"/>
      <c r="B193" s="82"/>
      <c r="J193" s="145"/>
      <c r="K193" s="132"/>
    </row>
    <row r="194" spans="1:11" ht="23.5" x14ac:dyDescent="0.55000000000000004">
      <c r="A194" s="164" t="s">
        <v>64</v>
      </c>
      <c r="B194" s="172"/>
      <c r="C194" s="166"/>
      <c r="D194" s="167"/>
      <c r="E194" s="166"/>
      <c r="F194" s="166"/>
      <c r="G194" s="167"/>
      <c r="H194" s="166"/>
      <c r="I194" s="166"/>
      <c r="J194" s="168"/>
      <c r="K194" s="132"/>
    </row>
    <row r="195" spans="1:11" ht="18.5" x14ac:dyDescent="0.45">
      <c r="A195" s="144">
        <v>1</v>
      </c>
      <c r="B195" s="96"/>
      <c r="C195" s="79"/>
      <c r="F195" s="79"/>
      <c r="I195" s="79"/>
      <c r="J195" s="145"/>
      <c r="K195" s="132"/>
    </row>
    <row r="196" spans="1:11" ht="18.5" x14ac:dyDescent="0.45">
      <c r="A196" s="144">
        <v>2</v>
      </c>
      <c r="B196" s="96"/>
      <c r="C196" s="79"/>
      <c r="F196" s="79"/>
      <c r="I196" s="79"/>
      <c r="J196" s="145"/>
      <c r="K196" s="132"/>
    </row>
    <row r="197" spans="1:11" ht="18.5" x14ac:dyDescent="0.45">
      <c r="A197" s="144">
        <v>3</v>
      </c>
      <c r="B197" s="96"/>
      <c r="C197" s="79"/>
      <c r="F197" s="79"/>
      <c r="I197" s="79"/>
      <c r="J197" s="145"/>
      <c r="K197" s="132"/>
    </row>
    <row r="198" spans="1:11" ht="18.5" x14ac:dyDescent="0.45">
      <c r="A198" s="144">
        <v>4</v>
      </c>
      <c r="B198" s="96"/>
      <c r="C198" s="79"/>
      <c r="F198" s="79"/>
      <c r="I198" s="79"/>
      <c r="J198" s="145"/>
      <c r="K198" s="132"/>
    </row>
    <row r="199" spans="1:11" ht="18.5" x14ac:dyDescent="0.45">
      <c r="A199" s="144">
        <v>5</v>
      </c>
      <c r="B199" s="96"/>
      <c r="C199" s="79"/>
      <c r="F199" s="79"/>
      <c r="I199" s="79"/>
      <c r="J199" s="145"/>
      <c r="K199" s="132"/>
    </row>
    <row r="200" spans="1:11" ht="18.5" x14ac:dyDescent="0.45">
      <c r="A200" s="144">
        <v>6</v>
      </c>
      <c r="B200" s="96"/>
      <c r="C200" s="79"/>
      <c r="F200" s="79"/>
      <c r="I200" s="79"/>
      <c r="J200" s="145"/>
      <c r="K200" s="132"/>
    </row>
    <row r="201" spans="1:11" ht="18.5" x14ac:dyDescent="0.45">
      <c r="A201" s="144"/>
      <c r="B201" s="87" t="s">
        <v>116</v>
      </c>
      <c r="C201" s="99" t="s">
        <v>8</v>
      </c>
      <c r="D201" s="90">
        <f>SUM(D195:D200)</f>
        <v>0</v>
      </c>
      <c r="F201" s="99" t="s">
        <v>8</v>
      </c>
      <c r="G201" s="90">
        <f>SUM(G195:G200)</f>
        <v>0</v>
      </c>
      <c r="I201" s="99" t="s">
        <v>8</v>
      </c>
      <c r="J201" s="150">
        <f>SUM(J195:J200)</f>
        <v>0</v>
      </c>
      <c r="K201" s="132"/>
    </row>
    <row r="202" spans="1:11" ht="18.5" x14ac:dyDescent="0.45">
      <c r="A202" s="144"/>
      <c r="B202" s="87" t="s">
        <v>117</v>
      </c>
      <c r="C202" s="99" t="s">
        <v>12</v>
      </c>
      <c r="D202" s="90">
        <f>COUNT(D195:D200)</f>
        <v>0</v>
      </c>
      <c r="F202" s="99" t="s">
        <v>12</v>
      </c>
      <c r="G202" s="90">
        <f>COUNT(G195:G200)</f>
        <v>0</v>
      </c>
      <c r="I202" s="99" t="s">
        <v>12</v>
      </c>
      <c r="J202" s="150">
        <f>COUNT(J195:J200)</f>
        <v>0</v>
      </c>
      <c r="K202" s="132"/>
    </row>
    <row r="203" spans="1:11" ht="18.5" x14ac:dyDescent="0.35">
      <c r="A203" s="144"/>
      <c r="B203" s="87"/>
      <c r="C203" s="88"/>
      <c r="D203" s="91"/>
      <c r="F203" s="88"/>
      <c r="G203" s="91"/>
      <c r="I203" s="88"/>
      <c r="J203" s="151"/>
      <c r="K203" s="132"/>
    </row>
    <row r="204" spans="1:11" ht="18.5" x14ac:dyDescent="0.45">
      <c r="A204" s="161"/>
      <c r="B204" s="82"/>
      <c r="J204" s="145"/>
      <c r="K204" s="132"/>
    </row>
    <row r="205" spans="1:11" ht="23.5" x14ac:dyDescent="0.55000000000000004">
      <c r="A205" s="164" t="s">
        <v>64</v>
      </c>
      <c r="B205" s="172"/>
      <c r="C205" s="166"/>
      <c r="D205" s="167"/>
      <c r="E205" s="166"/>
      <c r="F205" s="166"/>
      <c r="G205" s="167"/>
      <c r="H205" s="166"/>
      <c r="I205" s="166"/>
      <c r="J205" s="168"/>
      <c r="K205" s="132"/>
    </row>
    <row r="206" spans="1:11" ht="18.5" x14ac:dyDescent="0.45">
      <c r="A206" s="144">
        <v>1</v>
      </c>
      <c r="B206" s="96"/>
      <c r="C206" s="79"/>
      <c r="F206" s="79"/>
      <c r="I206" s="79"/>
      <c r="J206" s="145"/>
      <c r="K206" s="132"/>
    </row>
    <row r="207" spans="1:11" ht="18.5" x14ac:dyDescent="0.45">
      <c r="A207" s="144">
        <v>2</v>
      </c>
      <c r="B207" s="96"/>
      <c r="C207" s="79"/>
      <c r="F207" s="79"/>
      <c r="I207" s="79"/>
      <c r="J207" s="145"/>
      <c r="K207" s="132"/>
    </row>
    <row r="208" spans="1:11" ht="18.5" x14ac:dyDescent="0.45">
      <c r="A208" s="144">
        <v>3</v>
      </c>
      <c r="B208" s="96"/>
      <c r="C208" s="79"/>
      <c r="F208" s="79"/>
      <c r="I208" s="79"/>
      <c r="J208" s="145"/>
      <c r="K208" s="132"/>
    </row>
    <row r="209" spans="1:11" ht="18.5" x14ac:dyDescent="0.45">
      <c r="A209" s="144">
        <v>4</v>
      </c>
      <c r="B209" s="96"/>
      <c r="C209" s="79"/>
      <c r="F209" s="79"/>
      <c r="I209" s="79"/>
      <c r="J209" s="145"/>
      <c r="K209" s="132"/>
    </row>
    <row r="210" spans="1:11" ht="18.5" x14ac:dyDescent="0.45">
      <c r="A210" s="144">
        <v>5</v>
      </c>
      <c r="B210" s="96"/>
      <c r="C210" s="79"/>
      <c r="F210" s="79"/>
      <c r="I210" s="79"/>
      <c r="J210" s="145"/>
      <c r="K210" s="132"/>
    </row>
    <row r="211" spans="1:11" ht="18.5" x14ac:dyDescent="0.45">
      <c r="A211" s="144">
        <v>6</v>
      </c>
      <c r="B211" s="96"/>
      <c r="C211" s="79"/>
      <c r="F211" s="79"/>
      <c r="I211" s="79"/>
      <c r="J211" s="145"/>
      <c r="K211" s="132"/>
    </row>
    <row r="212" spans="1:11" ht="18.5" x14ac:dyDescent="0.45">
      <c r="A212" s="144"/>
      <c r="B212" s="87" t="s">
        <v>116</v>
      </c>
      <c r="C212" s="99" t="s">
        <v>8</v>
      </c>
      <c r="D212" s="90">
        <f>SUM(D206:D211)</f>
        <v>0</v>
      </c>
      <c r="F212" s="99" t="s">
        <v>8</v>
      </c>
      <c r="G212" s="90">
        <f>SUM(G206:G211)</f>
        <v>0</v>
      </c>
      <c r="I212" s="99" t="s">
        <v>8</v>
      </c>
      <c r="J212" s="150">
        <f>SUM(J206:J211)</f>
        <v>0</v>
      </c>
      <c r="K212" s="132"/>
    </row>
    <row r="213" spans="1:11" ht="18.5" x14ac:dyDescent="0.45">
      <c r="A213" s="144"/>
      <c r="B213" s="87" t="s">
        <v>117</v>
      </c>
      <c r="C213" s="99" t="s">
        <v>12</v>
      </c>
      <c r="D213" s="90">
        <f>COUNT(D206:D211)</f>
        <v>0</v>
      </c>
      <c r="F213" s="99" t="s">
        <v>12</v>
      </c>
      <c r="G213" s="90">
        <f>COUNT(G206:G211)</f>
        <v>0</v>
      </c>
      <c r="I213" s="99" t="s">
        <v>12</v>
      </c>
      <c r="J213" s="150">
        <f>COUNT(J206:J211)</f>
        <v>0</v>
      </c>
      <c r="K213" s="132"/>
    </row>
    <row r="214" spans="1:11" ht="18.5" x14ac:dyDescent="0.35">
      <c r="A214" s="144"/>
      <c r="B214" s="87"/>
      <c r="C214" s="88"/>
      <c r="D214" s="91"/>
      <c r="F214" s="88"/>
      <c r="G214" s="91"/>
      <c r="I214" s="88"/>
      <c r="J214" s="151"/>
      <c r="K214" s="132"/>
    </row>
    <row r="215" spans="1:11" ht="18.5" x14ac:dyDescent="0.45">
      <c r="A215" s="161"/>
      <c r="B215" s="82"/>
      <c r="J215" s="145"/>
      <c r="K215" s="132"/>
    </row>
  </sheetData>
  <conditionalFormatting sqref="C5:C16">
    <cfRule type="expression" dxfId="113" priority="72">
      <formula>($A5="C")</formula>
    </cfRule>
  </conditionalFormatting>
  <conditionalFormatting sqref="C5:C16">
    <cfRule type="expression" dxfId="112" priority="71">
      <formula>($A5="T")</formula>
    </cfRule>
  </conditionalFormatting>
  <conditionalFormatting sqref="F5:F16">
    <cfRule type="expression" dxfId="111" priority="70">
      <formula>($A5="C")</formula>
    </cfRule>
  </conditionalFormatting>
  <conditionalFormatting sqref="F5:F16">
    <cfRule type="expression" dxfId="110" priority="69">
      <formula>($A5="T")</formula>
    </cfRule>
  </conditionalFormatting>
  <conditionalFormatting sqref="I5:I16">
    <cfRule type="expression" dxfId="109" priority="68">
      <formula>($A5="C")</formula>
    </cfRule>
  </conditionalFormatting>
  <conditionalFormatting sqref="I5:I16">
    <cfRule type="expression" dxfId="108" priority="67">
      <formula>($A5="T")</formula>
    </cfRule>
  </conditionalFormatting>
  <conditionalFormatting sqref="C26:C34">
    <cfRule type="expression" dxfId="107" priority="66">
      <formula>($A26="C")</formula>
    </cfRule>
  </conditionalFormatting>
  <conditionalFormatting sqref="C26:C34">
    <cfRule type="expression" dxfId="106" priority="65">
      <formula>($A26="T")</formula>
    </cfRule>
  </conditionalFormatting>
  <conditionalFormatting sqref="F26:F34">
    <cfRule type="expression" dxfId="105" priority="64">
      <formula>($A26="C")</formula>
    </cfRule>
  </conditionalFormatting>
  <conditionalFormatting sqref="F26:F34">
    <cfRule type="expression" dxfId="104" priority="63">
      <formula>($A26="T")</formula>
    </cfRule>
  </conditionalFormatting>
  <conditionalFormatting sqref="I26:I34">
    <cfRule type="expression" dxfId="103" priority="62">
      <formula>($A26="C")</formula>
    </cfRule>
  </conditionalFormatting>
  <conditionalFormatting sqref="I26:I34">
    <cfRule type="expression" dxfId="102" priority="61">
      <formula>($A26="T")</formula>
    </cfRule>
  </conditionalFormatting>
  <conditionalFormatting sqref="C42:C51">
    <cfRule type="expression" dxfId="101" priority="60">
      <formula>($A42="C")</formula>
    </cfRule>
  </conditionalFormatting>
  <conditionalFormatting sqref="C42:C51">
    <cfRule type="expression" dxfId="100" priority="59">
      <formula>($A42="T")</formula>
    </cfRule>
  </conditionalFormatting>
  <conditionalFormatting sqref="F42:F51">
    <cfRule type="expression" dxfId="99" priority="58">
      <formula>($A42="C")</formula>
    </cfRule>
  </conditionalFormatting>
  <conditionalFormatting sqref="F42:F51">
    <cfRule type="expression" dxfId="98" priority="57">
      <formula>($A42="T")</formula>
    </cfRule>
  </conditionalFormatting>
  <conditionalFormatting sqref="I42:I51">
    <cfRule type="expression" dxfId="97" priority="56">
      <formula>($A42="C")</formula>
    </cfRule>
  </conditionalFormatting>
  <conditionalFormatting sqref="I42:I51">
    <cfRule type="expression" dxfId="96" priority="55">
      <formula>($A42="T")</formula>
    </cfRule>
  </conditionalFormatting>
  <conditionalFormatting sqref="C60:C69">
    <cfRule type="expression" dxfId="95" priority="54">
      <formula>($A60="C")</formula>
    </cfRule>
  </conditionalFormatting>
  <conditionalFormatting sqref="C60:C69">
    <cfRule type="expression" dxfId="94" priority="53">
      <formula>($A60="T")</formula>
    </cfRule>
  </conditionalFormatting>
  <conditionalFormatting sqref="F60:F69">
    <cfRule type="expression" dxfId="93" priority="52">
      <formula>($A60="C")</formula>
    </cfRule>
  </conditionalFormatting>
  <conditionalFormatting sqref="F60:F69">
    <cfRule type="expression" dxfId="92" priority="51">
      <formula>($A60="T")</formula>
    </cfRule>
  </conditionalFormatting>
  <conditionalFormatting sqref="I60:I69">
    <cfRule type="expression" dxfId="91" priority="50">
      <formula>($A60="C")</formula>
    </cfRule>
  </conditionalFormatting>
  <conditionalFormatting sqref="I60:I69">
    <cfRule type="expression" dxfId="90" priority="49">
      <formula>($A60="T")</formula>
    </cfRule>
  </conditionalFormatting>
  <conditionalFormatting sqref="C77:C85">
    <cfRule type="expression" dxfId="89" priority="48">
      <formula>($A77="C")</formula>
    </cfRule>
  </conditionalFormatting>
  <conditionalFormatting sqref="C77:C85">
    <cfRule type="expression" dxfId="88" priority="47">
      <formula>($A77="T")</formula>
    </cfRule>
  </conditionalFormatting>
  <conditionalFormatting sqref="F77:F85">
    <cfRule type="expression" dxfId="87" priority="46">
      <formula>($A77="C")</formula>
    </cfRule>
  </conditionalFormatting>
  <conditionalFormatting sqref="F77:F85">
    <cfRule type="expression" dxfId="86" priority="45">
      <formula>($A77="T")</formula>
    </cfRule>
  </conditionalFormatting>
  <conditionalFormatting sqref="I77:I85">
    <cfRule type="expression" dxfId="85" priority="44">
      <formula>($A77="C")</formula>
    </cfRule>
  </conditionalFormatting>
  <conditionalFormatting sqref="I77:I85">
    <cfRule type="expression" dxfId="84" priority="43">
      <formula>($A77="T")</formula>
    </cfRule>
  </conditionalFormatting>
  <conditionalFormatting sqref="C95:C105">
    <cfRule type="expression" dxfId="83" priority="42">
      <formula>($A95="C")</formula>
    </cfRule>
  </conditionalFormatting>
  <conditionalFormatting sqref="C95:C105">
    <cfRule type="expression" dxfId="82" priority="41">
      <formula>($A95="T")</formula>
    </cfRule>
  </conditionalFormatting>
  <conditionalFormatting sqref="F95:F105">
    <cfRule type="expression" dxfId="81" priority="40">
      <formula>($A95="C")</formula>
    </cfRule>
  </conditionalFormatting>
  <conditionalFormatting sqref="F95:F105">
    <cfRule type="expression" dxfId="80" priority="39">
      <formula>($A95="T")</formula>
    </cfRule>
  </conditionalFormatting>
  <conditionalFormatting sqref="I95:I105">
    <cfRule type="expression" dxfId="79" priority="38">
      <formula>($A95="C")</formula>
    </cfRule>
  </conditionalFormatting>
  <conditionalFormatting sqref="I95:I105">
    <cfRule type="expression" dxfId="78" priority="37">
      <formula>($A95="T")</formula>
    </cfRule>
  </conditionalFormatting>
  <conditionalFormatting sqref="C113:C125">
    <cfRule type="expression" dxfId="77" priority="36">
      <formula>($A113="C")</formula>
    </cfRule>
  </conditionalFormatting>
  <conditionalFormatting sqref="C113:C125">
    <cfRule type="expression" dxfId="76" priority="35">
      <formula>($A113="T")</formula>
    </cfRule>
  </conditionalFormatting>
  <conditionalFormatting sqref="F113:F125">
    <cfRule type="expression" dxfId="75" priority="34">
      <formula>($A113="C")</formula>
    </cfRule>
  </conditionalFormatting>
  <conditionalFormatting sqref="F113:F125">
    <cfRule type="expression" dxfId="74" priority="33">
      <formula>($A113="T")</formula>
    </cfRule>
  </conditionalFormatting>
  <conditionalFormatting sqref="I113:I125">
    <cfRule type="expression" dxfId="73" priority="32">
      <formula>($A113="C")</formula>
    </cfRule>
  </conditionalFormatting>
  <conditionalFormatting sqref="I113:I125">
    <cfRule type="expression" dxfId="72" priority="31">
      <formula>($A113="T")</formula>
    </cfRule>
  </conditionalFormatting>
  <conditionalFormatting sqref="C134:C137">
    <cfRule type="expression" dxfId="71" priority="30">
      <formula>($A134="C")</formula>
    </cfRule>
  </conditionalFormatting>
  <conditionalFormatting sqref="C134:C137">
    <cfRule type="expression" dxfId="70" priority="29">
      <formula>($A134="T")</formula>
    </cfRule>
  </conditionalFormatting>
  <conditionalFormatting sqref="F134:F137">
    <cfRule type="expression" dxfId="69" priority="28">
      <formula>($A134="C")</formula>
    </cfRule>
  </conditionalFormatting>
  <conditionalFormatting sqref="F134:F137">
    <cfRule type="expression" dxfId="68" priority="27">
      <formula>($A134="T")</formula>
    </cfRule>
  </conditionalFormatting>
  <conditionalFormatting sqref="I134:I137">
    <cfRule type="expression" dxfId="67" priority="26">
      <formula>($A134="C")</formula>
    </cfRule>
  </conditionalFormatting>
  <conditionalFormatting sqref="I134:I137">
    <cfRule type="expression" dxfId="66" priority="25">
      <formula>($A134="T")</formula>
    </cfRule>
  </conditionalFormatting>
  <conditionalFormatting sqref="C145:C157">
    <cfRule type="expression" dxfId="65" priority="24">
      <formula>($A145="C")</formula>
    </cfRule>
  </conditionalFormatting>
  <conditionalFormatting sqref="C145:C157">
    <cfRule type="expression" dxfId="64" priority="23">
      <formula>($A145="T")</formula>
    </cfRule>
  </conditionalFormatting>
  <conditionalFormatting sqref="F145:F157">
    <cfRule type="expression" dxfId="63" priority="22">
      <formula>($A145="C")</formula>
    </cfRule>
  </conditionalFormatting>
  <conditionalFormatting sqref="F145:F157">
    <cfRule type="expression" dxfId="62" priority="21">
      <formula>($A145="T")</formula>
    </cfRule>
  </conditionalFormatting>
  <conditionalFormatting sqref="I145:I157">
    <cfRule type="expression" dxfId="61" priority="20">
      <formula>($A145="C")</formula>
    </cfRule>
  </conditionalFormatting>
  <conditionalFormatting sqref="I145:I157">
    <cfRule type="expression" dxfId="60" priority="19">
      <formula>($A145="T")</formula>
    </cfRule>
  </conditionalFormatting>
  <conditionalFormatting sqref="C166:C172">
    <cfRule type="expression" dxfId="59" priority="18">
      <formula>($A166="C")</formula>
    </cfRule>
  </conditionalFormatting>
  <conditionalFormatting sqref="C166:C172">
    <cfRule type="expression" dxfId="58" priority="17">
      <formula>($A166="T")</formula>
    </cfRule>
  </conditionalFormatting>
  <conditionalFormatting sqref="F166:F172">
    <cfRule type="expression" dxfId="57" priority="16">
      <formula>($A166="C")</formula>
    </cfRule>
  </conditionalFormatting>
  <conditionalFormatting sqref="F166:F172">
    <cfRule type="expression" dxfId="56" priority="15">
      <formula>($A166="T")</formula>
    </cfRule>
  </conditionalFormatting>
  <conditionalFormatting sqref="I166:I172">
    <cfRule type="expression" dxfId="55" priority="14">
      <formula>($A166="C")</formula>
    </cfRule>
  </conditionalFormatting>
  <conditionalFormatting sqref="I166:I172">
    <cfRule type="expression" dxfId="54" priority="13">
      <formula>($A166="T")</formula>
    </cfRule>
  </conditionalFormatting>
  <conditionalFormatting sqref="C181:C187">
    <cfRule type="expression" dxfId="53" priority="12">
      <formula>($A181="C")</formula>
    </cfRule>
  </conditionalFormatting>
  <conditionalFormatting sqref="C181:C187">
    <cfRule type="expression" dxfId="52" priority="11">
      <formula>($A181="T")</formula>
    </cfRule>
  </conditionalFormatting>
  <conditionalFormatting sqref="F181:F187">
    <cfRule type="expression" dxfId="51" priority="10">
      <formula>($A181="C")</formula>
    </cfRule>
  </conditionalFormatting>
  <conditionalFormatting sqref="F181:F187">
    <cfRule type="expression" dxfId="50" priority="9">
      <formula>($A181="T")</formula>
    </cfRule>
  </conditionalFormatting>
  <conditionalFormatting sqref="I181:I187">
    <cfRule type="expression" dxfId="49" priority="8">
      <formula>($A181="C")</formula>
    </cfRule>
  </conditionalFormatting>
  <conditionalFormatting sqref="I181:I187">
    <cfRule type="expression" dxfId="48" priority="7">
      <formula>($A181="T")</formula>
    </cfRule>
  </conditionalFormatting>
  <conditionalFormatting sqref="C86">
    <cfRule type="expression" dxfId="47" priority="6">
      <formula>($A86="C")</formula>
    </cfRule>
  </conditionalFormatting>
  <conditionalFormatting sqref="C86">
    <cfRule type="expression" dxfId="46" priority="5">
      <formula>($A86="T")</formula>
    </cfRule>
  </conditionalFormatting>
  <conditionalFormatting sqref="F86">
    <cfRule type="expression" dxfId="45" priority="4">
      <formula>($A86="C")</formula>
    </cfRule>
  </conditionalFormatting>
  <conditionalFormatting sqref="F86">
    <cfRule type="expression" dxfId="44" priority="3">
      <formula>($A86="T")</formula>
    </cfRule>
  </conditionalFormatting>
  <conditionalFormatting sqref="I86">
    <cfRule type="expression" dxfId="43" priority="2">
      <formula>($A86="C")</formula>
    </cfRule>
  </conditionalFormatting>
  <conditionalFormatting sqref="I86">
    <cfRule type="expression" dxfId="42" priority="1">
      <formula>($A86="T")</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22"/>
  <sheetViews>
    <sheetView zoomScale="60" zoomScaleNormal="60" workbookViewId="0">
      <pane ySplit="3" topLeftCell="A4" activePane="bottomLeft" state="frozen"/>
      <selection pane="bottomLeft"/>
    </sheetView>
  </sheetViews>
  <sheetFormatPr defaultColWidth="8.7265625" defaultRowHeight="14.5" x14ac:dyDescent="0.35"/>
  <cols>
    <col min="1" max="1" width="8.7265625" style="89"/>
    <col min="2" max="2" width="22.54296875" style="80" customWidth="1"/>
    <col min="3" max="3" width="61" style="81" customWidth="1"/>
    <col min="4" max="4" width="9.453125" style="89" customWidth="1"/>
    <col min="5" max="5" width="5.453125" style="81" customWidth="1"/>
    <col min="6" max="6" width="61" style="81" customWidth="1"/>
    <col min="7" max="7" width="9.453125" style="81" customWidth="1"/>
    <col min="8" max="8" width="5.453125" style="81" customWidth="1"/>
    <col min="9" max="9" width="61" style="81" customWidth="1"/>
    <col min="10" max="10" width="9.453125" style="81" customWidth="1"/>
    <col min="11" max="11" width="8.7265625" style="81"/>
    <col min="12" max="12" width="12.81640625" style="81" customWidth="1"/>
    <col min="13" max="16384" width="8.7265625" style="81"/>
  </cols>
  <sheetData>
    <row r="1" spans="1:11" ht="23.5" x14ac:dyDescent="0.55000000000000004">
      <c r="A1" s="138"/>
      <c r="B1" s="139" t="s">
        <v>489</v>
      </c>
      <c r="C1" s="140"/>
      <c r="D1" s="141"/>
      <c r="E1" s="140"/>
      <c r="F1" s="140"/>
      <c r="G1" s="140"/>
      <c r="H1" s="140"/>
      <c r="I1" s="140"/>
      <c r="J1" s="162"/>
      <c r="K1" s="132"/>
    </row>
    <row r="2" spans="1:11" ht="26" x14ac:dyDescent="0.5">
      <c r="A2" s="161"/>
      <c r="B2" s="83"/>
      <c r="C2" s="92" t="s">
        <v>836</v>
      </c>
      <c r="E2" s="95"/>
      <c r="F2" s="92" t="s">
        <v>837</v>
      </c>
      <c r="G2" s="89"/>
      <c r="H2" s="94"/>
      <c r="I2" s="92" t="s">
        <v>838</v>
      </c>
      <c r="J2" s="145"/>
      <c r="K2" s="132"/>
    </row>
    <row r="3" spans="1:11" ht="18.5" x14ac:dyDescent="0.45">
      <c r="A3" s="161"/>
      <c r="C3" s="84" t="s">
        <v>104</v>
      </c>
      <c r="D3" s="85" t="s">
        <v>105</v>
      </c>
      <c r="E3" s="95"/>
      <c r="F3" s="84" t="s">
        <v>104</v>
      </c>
      <c r="G3" s="85" t="s">
        <v>105</v>
      </c>
      <c r="H3" s="94"/>
      <c r="I3" s="84" t="s">
        <v>104</v>
      </c>
      <c r="J3" s="146" t="s">
        <v>105</v>
      </c>
      <c r="K3" s="132"/>
    </row>
    <row r="4" spans="1:11" ht="23.5" x14ac:dyDescent="0.55000000000000004">
      <c r="A4" s="164" t="s">
        <v>91</v>
      </c>
      <c r="B4" s="172"/>
      <c r="C4" s="166"/>
      <c r="D4" s="167"/>
      <c r="E4" s="166"/>
      <c r="F4" s="166"/>
      <c r="G4" s="167"/>
      <c r="H4" s="166"/>
      <c r="I4" s="166"/>
      <c r="J4" s="168"/>
      <c r="K4" s="132"/>
    </row>
    <row r="5" spans="1:11" ht="43.5" x14ac:dyDescent="0.45">
      <c r="A5" s="144">
        <v>1</v>
      </c>
      <c r="B5" s="96"/>
      <c r="C5" s="163" t="s">
        <v>839</v>
      </c>
      <c r="D5" s="145">
        <v>1</v>
      </c>
      <c r="E5" s="95"/>
      <c r="F5" s="163" t="s">
        <v>840</v>
      </c>
      <c r="G5" s="145">
        <v>1</v>
      </c>
      <c r="H5" s="94"/>
      <c r="I5" s="163" t="s">
        <v>840</v>
      </c>
      <c r="J5" s="145">
        <v>1</v>
      </c>
      <c r="K5" s="132"/>
    </row>
    <row r="6" spans="1:11" ht="18.5" x14ac:dyDescent="0.45">
      <c r="A6" s="144">
        <v>2</v>
      </c>
      <c r="B6" s="96"/>
      <c r="C6" s="163" t="s">
        <v>841</v>
      </c>
      <c r="D6" s="145">
        <v>1</v>
      </c>
      <c r="E6" s="95"/>
      <c r="F6" s="163" t="s">
        <v>842</v>
      </c>
      <c r="G6" s="145">
        <v>1</v>
      </c>
      <c r="H6" s="94"/>
      <c r="I6" s="163" t="s">
        <v>842</v>
      </c>
      <c r="J6" s="145">
        <v>1</v>
      </c>
      <c r="K6" s="132"/>
    </row>
    <row r="7" spans="1:11" ht="29" x14ac:dyDescent="0.45">
      <c r="A7" s="144">
        <v>3</v>
      </c>
      <c r="B7" s="96"/>
      <c r="C7" s="163" t="s">
        <v>843</v>
      </c>
      <c r="D7" s="145">
        <v>1</v>
      </c>
      <c r="E7" s="95"/>
      <c r="F7" s="163" t="s">
        <v>844</v>
      </c>
      <c r="G7" s="145">
        <v>1</v>
      </c>
      <c r="H7" s="94"/>
      <c r="I7" s="163" t="s">
        <v>844</v>
      </c>
      <c r="J7" s="145">
        <v>1</v>
      </c>
      <c r="K7" s="132"/>
    </row>
    <row r="8" spans="1:11" ht="29" x14ac:dyDescent="0.45">
      <c r="A8" s="144"/>
      <c r="B8" s="96"/>
      <c r="C8" s="163" t="s">
        <v>845</v>
      </c>
      <c r="D8" s="145">
        <v>1</v>
      </c>
      <c r="E8" s="95"/>
      <c r="F8" s="163" t="s">
        <v>846</v>
      </c>
      <c r="G8" s="145">
        <v>1</v>
      </c>
      <c r="H8" s="94"/>
      <c r="I8" s="163" t="s">
        <v>846</v>
      </c>
      <c r="J8" s="145">
        <v>1</v>
      </c>
      <c r="K8" s="132"/>
    </row>
    <row r="9" spans="1:11" ht="29" x14ac:dyDescent="0.45">
      <c r="A9" s="144"/>
      <c r="B9" s="96"/>
      <c r="C9" s="163" t="s">
        <v>847</v>
      </c>
      <c r="D9" s="145">
        <v>1</v>
      </c>
      <c r="E9" s="95"/>
      <c r="F9" s="163" t="s">
        <v>848</v>
      </c>
      <c r="G9" s="145">
        <v>1</v>
      </c>
      <c r="H9" s="94"/>
      <c r="I9" s="163" t="s">
        <v>848</v>
      </c>
      <c r="J9" s="145">
        <v>1</v>
      </c>
      <c r="K9" s="132"/>
    </row>
    <row r="10" spans="1:11" ht="29" x14ac:dyDescent="0.45">
      <c r="A10" s="144"/>
      <c r="B10" s="96"/>
      <c r="C10" s="163" t="s">
        <v>849</v>
      </c>
      <c r="D10" s="145">
        <v>1</v>
      </c>
      <c r="E10" s="95"/>
      <c r="F10" s="163" t="s">
        <v>850</v>
      </c>
      <c r="G10" s="145">
        <v>1</v>
      </c>
      <c r="H10" s="94"/>
      <c r="I10" s="163" t="s">
        <v>850</v>
      </c>
      <c r="J10" s="145">
        <v>1</v>
      </c>
      <c r="K10" s="132"/>
    </row>
    <row r="11" spans="1:11" ht="18.5" x14ac:dyDescent="0.45">
      <c r="A11" s="144">
        <v>4</v>
      </c>
      <c r="B11" s="96"/>
      <c r="C11" s="79"/>
      <c r="E11" s="95"/>
      <c r="F11" s="79"/>
      <c r="G11" s="89"/>
      <c r="H11" s="94"/>
      <c r="I11" s="79"/>
      <c r="J11" s="145"/>
      <c r="K11" s="132"/>
    </row>
    <row r="12" spans="1:11" ht="18.5" x14ac:dyDescent="0.45">
      <c r="A12" s="144">
        <v>5</v>
      </c>
      <c r="B12" s="96"/>
      <c r="C12" s="79"/>
      <c r="E12" s="95"/>
      <c r="F12" s="79"/>
      <c r="G12" s="89"/>
      <c r="H12" s="94"/>
      <c r="I12" s="79"/>
      <c r="J12" s="145"/>
      <c r="K12" s="132"/>
    </row>
    <row r="13" spans="1:11" ht="18.5" x14ac:dyDescent="0.45">
      <c r="A13" s="144">
        <v>6</v>
      </c>
      <c r="B13" s="96"/>
      <c r="C13" s="79"/>
      <c r="E13" s="95"/>
      <c r="F13" s="79"/>
      <c r="G13" s="89"/>
      <c r="H13" s="94"/>
      <c r="I13" s="79"/>
      <c r="J13" s="145"/>
      <c r="K13" s="132"/>
    </row>
    <row r="14" spans="1:11" ht="18.5" x14ac:dyDescent="0.45">
      <c r="A14" s="161"/>
      <c r="B14" s="87" t="s">
        <v>116</v>
      </c>
      <c r="C14" s="99" t="s">
        <v>8</v>
      </c>
      <c r="D14" s="90">
        <f>SUM(D5:D13)</f>
        <v>6</v>
      </c>
      <c r="E14" s="95"/>
      <c r="F14" s="99" t="s">
        <v>8</v>
      </c>
      <c r="G14" s="90">
        <f>SUM(G5:G13)</f>
        <v>6</v>
      </c>
      <c r="H14" s="94"/>
      <c r="I14" s="99" t="s">
        <v>8</v>
      </c>
      <c r="J14" s="150">
        <f>SUM(J5:J13)</f>
        <v>6</v>
      </c>
      <c r="K14" s="132"/>
    </row>
    <row r="15" spans="1:11" ht="18.5" x14ac:dyDescent="0.45">
      <c r="A15" s="161"/>
      <c r="B15" s="87" t="s">
        <v>117</v>
      </c>
      <c r="C15" s="99" t="s">
        <v>12</v>
      </c>
      <c r="D15" s="90">
        <f>COUNT(D5:D13)</f>
        <v>6</v>
      </c>
      <c r="E15" s="95"/>
      <c r="F15" s="99" t="s">
        <v>12</v>
      </c>
      <c r="G15" s="90">
        <f>COUNT(G5:G13)</f>
        <v>6</v>
      </c>
      <c r="H15" s="94"/>
      <c r="I15" s="99" t="s">
        <v>12</v>
      </c>
      <c r="J15" s="150">
        <f>COUNT(J5:J13)</f>
        <v>6</v>
      </c>
      <c r="K15" s="132"/>
    </row>
    <row r="16" spans="1:11" ht="18.5" x14ac:dyDescent="0.35">
      <c r="A16" s="161"/>
      <c r="B16" s="87"/>
      <c r="C16" s="88"/>
      <c r="D16" s="91"/>
      <c r="E16" s="95"/>
      <c r="F16" s="88"/>
      <c r="G16" s="91"/>
      <c r="H16" s="94"/>
      <c r="I16" s="88"/>
      <c r="J16" s="151"/>
      <c r="K16" s="132"/>
    </row>
    <row r="17" spans="1:12" ht="18.5" x14ac:dyDescent="0.35">
      <c r="A17" s="161"/>
      <c r="B17" s="86"/>
      <c r="E17" s="95"/>
      <c r="G17" s="89"/>
      <c r="H17" s="94"/>
      <c r="J17" s="145"/>
      <c r="K17" s="132"/>
    </row>
    <row r="18" spans="1:12" ht="23.5" x14ac:dyDescent="0.55000000000000004">
      <c r="A18" s="164" t="s">
        <v>92</v>
      </c>
      <c r="B18" s="172"/>
      <c r="C18" s="166"/>
      <c r="D18" s="167"/>
      <c r="E18" s="166"/>
      <c r="F18" s="166"/>
      <c r="G18" s="167"/>
      <c r="H18" s="166"/>
      <c r="I18" s="166"/>
      <c r="J18" s="168"/>
      <c r="K18" s="132"/>
    </row>
    <row r="19" spans="1:12" ht="29" x14ac:dyDescent="0.45">
      <c r="A19" s="144">
        <v>1</v>
      </c>
      <c r="B19" s="96"/>
      <c r="C19" s="163" t="s">
        <v>851</v>
      </c>
      <c r="D19" s="145">
        <v>1</v>
      </c>
      <c r="E19" s="95"/>
      <c r="F19" s="163" t="s">
        <v>852</v>
      </c>
      <c r="G19" s="145">
        <v>1</v>
      </c>
      <c r="H19" s="94"/>
      <c r="I19" s="163" t="s">
        <v>852</v>
      </c>
      <c r="J19" s="145">
        <v>1</v>
      </c>
      <c r="K19" s="132"/>
    </row>
    <row r="20" spans="1:12" ht="43.5" x14ac:dyDescent="0.45">
      <c r="A20" s="144">
        <v>2</v>
      </c>
      <c r="B20" s="96"/>
      <c r="C20" s="163" t="s">
        <v>853</v>
      </c>
      <c r="D20" s="145">
        <v>1</v>
      </c>
      <c r="E20" s="95"/>
      <c r="F20" s="163" t="s">
        <v>854</v>
      </c>
      <c r="G20" s="145">
        <v>1</v>
      </c>
      <c r="H20" s="94"/>
      <c r="I20" s="163" t="s">
        <v>854</v>
      </c>
      <c r="J20" s="145">
        <v>1</v>
      </c>
      <c r="K20" s="132"/>
    </row>
    <row r="21" spans="1:12" ht="43.5" x14ac:dyDescent="0.45">
      <c r="A21" s="144">
        <v>3</v>
      </c>
      <c r="B21" s="96"/>
      <c r="C21" s="163" t="s">
        <v>855</v>
      </c>
      <c r="D21" s="145">
        <v>1</v>
      </c>
      <c r="E21" s="95"/>
      <c r="F21" s="163" t="s">
        <v>855</v>
      </c>
      <c r="G21" s="145">
        <v>1</v>
      </c>
      <c r="H21" s="94"/>
      <c r="I21" s="163" t="s">
        <v>855</v>
      </c>
      <c r="J21" s="145">
        <v>1</v>
      </c>
      <c r="K21" s="132"/>
    </row>
    <row r="22" spans="1:12" ht="29" x14ac:dyDescent="0.45">
      <c r="A22" s="144">
        <v>4</v>
      </c>
      <c r="B22" s="96"/>
      <c r="C22" s="163" t="s">
        <v>856</v>
      </c>
      <c r="D22" s="145">
        <v>1</v>
      </c>
      <c r="E22" s="95"/>
      <c r="F22" s="163" t="s">
        <v>857</v>
      </c>
      <c r="G22" s="145">
        <v>1</v>
      </c>
      <c r="H22" s="94"/>
      <c r="I22" s="163" t="s">
        <v>857</v>
      </c>
      <c r="J22" s="145">
        <v>1</v>
      </c>
      <c r="K22" s="132"/>
    </row>
    <row r="23" spans="1:12" ht="29" x14ac:dyDescent="0.45">
      <c r="A23" s="144">
        <v>5</v>
      </c>
      <c r="B23" s="96"/>
      <c r="C23" s="163" t="s">
        <v>858</v>
      </c>
      <c r="D23" s="145">
        <v>1</v>
      </c>
      <c r="E23" s="95"/>
      <c r="F23" s="163" t="s">
        <v>859</v>
      </c>
      <c r="G23" s="145">
        <v>1</v>
      </c>
      <c r="H23" s="94"/>
      <c r="I23" s="163" t="s">
        <v>859</v>
      </c>
      <c r="J23" s="145">
        <v>1</v>
      </c>
      <c r="K23" s="132"/>
    </row>
    <row r="24" spans="1:12" ht="18.5" x14ac:dyDescent="0.45">
      <c r="A24" s="144">
        <v>7</v>
      </c>
      <c r="B24" s="96"/>
      <c r="C24" s="79"/>
      <c r="E24" s="95"/>
      <c r="F24" s="79"/>
      <c r="G24" s="89"/>
      <c r="H24" s="94"/>
      <c r="I24" s="79"/>
      <c r="J24" s="145"/>
      <c r="K24" s="132"/>
    </row>
    <row r="25" spans="1:12" ht="18.5" x14ac:dyDescent="0.45">
      <c r="A25" s="144">
        <v>8</v>
      </c>
      <c r="B25" s="96"/>
      <c r="C25" s="79"/>
      <c r="E25" s="95"/>
      <c r="F25" s="79"/>
      <c r="G25" s="89"/>
      <c r="H25" s="94"/>
      <c r="I25" s="79"/>
      <c r="J25" s="145"/>
      <c r="K25" s="132"/>
    </row>
    <row r="26" spans="1:12" ht="18.5" x14ac:dyDescent="0.45">
      <c r="A26" s="144">
        <v>9</v>
      </c>
      <c r="B26" s="96"/>
      <c r="C26" s="79"/>
      <c r="E26" s="95"/>
      <c r="F26" s="79"/>
      <c r="G26" s="89"/>
      <c r="H26" s="94"/>
      <c r="I26" s="79"/>
      <c r="J26" s="145"/>
      <c r="K26" s="159"/>
    </row>
    <row r="27" spans="1:12" ht="18.5" x14ac:dyDescent="0.45">
      <c r="A27" s="161"/>
      <c r="B27" s="87" t="s">
        <v>116</v>
      </c>
      <c r="C27" s="99" t="s">
        <v>8</v>
      </c>
      <c r="D27" s="90">
        <f>SUM(D19:D26)</f>
        <v>5</v>
      </c>
      <c r="E27" s="95"/>
      <c r="F27" s="99" t="s">
        <v>8</v>
      </c>
      <c r="G27" s="90">
        <f>SUM(G19:G26)</f>
        <v>5</v>
      </c>
      <c r="H27" s="94"/>
      <c r="I27" s="99" t="s">
        <v>8</v>
      </c>
      <c r="J27" s="150">
        <f>SUM(J19:J26)</f>
        <v>5</v>
      </c>
      <c r="K27" s="159"/>
    </row>
    <row r="28" spans="1:12" ht="18.5" x14ac:dyDescent="0.45">
      <c r="A28" s="161"/>
      <c r="B28" s="87" t="s">
        <v>117</v>
      </c>
      <c r="C28" s="99" t="s">
        <v>12</v>
      </c>
      <c r="D28" s="90">
        <f>COUNT(D19:D26)</f>
        <v>5</v>
      </c>
      <c r="E28" s="95"/>
      <c r="F28" s="99" t="s">
        <v>12</v>
      </c>
      <c r="G28" s="90">
        <f>COUNT(G19:G26)</f>
        <v>5</v>
      </c>
      <c r="H28" s="94"/>
      <c r="I28" s="99" t="s">
        <v>12</v>
      </c>
      <c r="J28" s="150">
        <f>COUNT(J19:J26)</f>
        <v>5</v>
      </c>
      <c r="K28" s="159"/>
    </row>
    <row r="29" spans="1:12" ht="18.5" x14ac:dyDescent="0.35">
      <c r="A29" s="161"/>
      <c r="B29" s="87"/>
      <c r="C29" s="88"/>
      <c r="D29" s="91"/>
      <c r="E29" s="95"/>
      <c r="F29" s="88"/>
      <c r="G29" s="91"/>
      <c r="H29" s="94"/>
      <c r="I29" s="88"/>
      <c r="J29" s="151"/>
      <c r="K29" s="159"/>
    </row>
    <row r="30" spans="1:12" ht="18.5" x14ac:dyDescent="0.45">
      <c r="A30" s="161"/>
      <c r="B30" s="82"/>
      <c r="E30" s="95"/>
      <c r="G30" s="89"/>
      <c r="H30" s="94"/>
      <c r="J30" s="145"/>
      <c r="K30" s="159"/>
      <c r="L30" s="116"/>
    </row>
    <row r="31" spans="1:12" ht="23.5" x14ac:dyDescent="0.55000000000000004">
      <c r="A31" s="164" t="s">
        <v>93</v>
      </c>
      <c r="B31" s="172"/>
      <c r="C31" s="166"/>
      <c r="D31" s="167"/>
      <c r="E31" s="166"/>
      <c r="F31" s="166"/>
      <c r="G31" s="167"/>
      <c r="H31" s="166"/>
      <c r="I31" s="166"/>
      <c r="J31" s="168"/>
      <c r="K31" s="159"/>
      <c r="L31" s="116"/>
    </row>
    <row r="32" spans="1:12" ht="29" x14ac:dyDescent="0.45">
      <c r="A32" s="144">
        <v>1</v>
      </c>
      <c r="B32" s="96"/>
      <c r="C32" s="163" t="s">
        <v>860</v>
      </c>
      <c r="D32" s="145">
        <v>1</v>
      </c>
      <c r="E32" s="95"/>
      <c r="F32" s="163" t="s">
        <v>861</v>
      </c>
      <c r="G32" s="145">
        <v>1</v>
      </c>
      <c r="H32" s="94"/>
      <c r="I32" s="163" t="s">
        <v>861</v>
      </c>
      <c r="J32" s="145">
        <v>1</v>
      </c>
      <c r="K32" s="159"/>
      <c r="L32" s="116"/>
    </row>
    <row r="33" spans="1:12" ht="29" x14ac:dyDescent="0.45">
      <c r="A33" s="144">
        <v>2</v>
      </c>
      <c r="B33" s="96"/>
      <c r="C33" s="163" t="s">
        <v>862</v>
      </c>
      <c r="D33" s="145">
        <v>1</v>
      </c>
      <c r="E33" s="95"/>
      <c r="F33" s="163" t="s">
        <v>863</v>
      </c>
      <c r="G33" s="145">
        <v>1</v>
      </c>
      <c r="H33" s="94"/>
      <c r="I33" s="163" t="s">
        <v>863</v>
      </c>
      <c r="J33" s="145">
        <v>1</v>
      </c>
      <c r="K33" s="159"/>
      <c r="L33" s="116"/>
    </row>
    <row r="34" spans="1:12" ht="29" x14ac:dyDescent="0.45">
      <c r="A34" s="144">
        <v>3</v>
      </c>
      <c r="B34" s="96"/>
      <c r="C34" s="163" t="s">
        <v>864</v>
      </c>
      <c r="D34" s="145">
        <v>1</v>
      </c>
      <c r="E34" s="95"/>
      <c r="F34" s="163" t="s">
        <v>865</v>
      </c>
      <c r="G34" s="145">
        <v>1</v>
      </c>
      <c r="H34" s="94"/>
      <c r="I34" s="163" t="s">
        <v>865</v>
      </c>
      <c r="J34" s="145">
        <v>1</v>
      </c>
      <c r="K34" s="159"/>
      <c r="L34" s="116"/>
    </row>
    <row r="35" spans="1:12" ht="29" x14ac:dyDescent="0.45">
      <c r="A35" s="144">
        <v>4</v>
      </c>
      <c r="B35" s="96"/>
      <c r="C35" s="163" t="s">
        <v>866</v>
      </c>
      <c r="D35" s="145">
        <v>1</v>
      </c>
      <c r="E35" s="95"/>
      <c r="F35" s="163" t="s">
        <v>867</v>
      </c>
      <c r="G35" s="145">
        <v>1</v>
      </c>
      <c r="H35" s="94"/>
      <c r="I35" s="163" t="s">
        <v>867</v>
      </c>
      <c r="J35" s="145">
        <v>1</v>
      </c>
      <c r="K35" s="159"/>
      <c r="L35" s="116"/>
    </row>
    <row r="36" spans="1:12" ht="29" x14ac:dyDescent="0.45">
      <c r="A36" s="144">
        <v>5</v>
      </c>
      <c r="B36" s="96"/>
      <c r="C36" s="163" t="s">
        <v>868</v>
      </c>
      <c r="D36" s="145">
        <v>1</v>
      </c>
      <c r="E36" s="95"/>
      <c r="F36" s="163" t="s">
        <v>869</v>
      </c>
      <c r="G36" s="145">
        <v>1</v>
      </c>
      <c r="H36" s="94"/>
      <c r="I36" s="163" t="s">
        <v>869</v>
      </c>
      <c r="J36" s="145">
        <v>1</v>
      </c>
      <c r="K36" s="159"/>
      <c r="L36" s="116"/>
    </row>
    <row r="37" spans="1:12" ht="29" x14ac:dyDescent="0.45">
      <c r="A37" s="144">
        <v>6</v>
      </c>
      <c r="B37" s="96"/>
      <c r="C37" s="163" t="s">
        <v>870</v>
      </c>
      <c r="D37" s="145">
        <v>1</v>
      </c>
      <c r="E37" s="95"/>
      <c r="F37" s="163" t="s">
        <v>871</v>
      </c>
      <c r="G37" s="145">
        <v>1</v>
      </c>
      <c r="H37" s="94"/>
      <c r="I37" s="163" t="s">
        <v>871</v>
      </c>
      <c r="J37" s="145">
        <v>1</v>
      </c>
      <c r="K37" s="159"/>
      <c r="L37" s="116"/>
    </row>
    <row r="38" spans="1:12" ht="43.5" x14ac:dyDescent="0.45">
      <c r="A38" s="144">
        <v>7</v>
      </c>
      <c r="B38" s="96"/>
      <c r="C38" s="163" t="s">
        <v>872</v>
      </c>
      <c r="D38" s="89">
        <v>1</v>
      </c>
      <c r="E38" s="95"/>
      <c r="F38" s="163" t="s">
        <v>873</v>
      </c>
      <c r="G38" s="89">
        <v>1</v>
      </c>
      <c r="H38" s="94"/>
      <c r="I38" s="163" t="s">
        <v>873</v>
      </c>
      <c r="J38" s="145">
        <v>1</v>
      </c>
      <c r="K38" s="159"/>
      <c r="L38" s="116"/>
    </row>
    <row r="39" spans="1:12" ht="18.5" x14ac:dyDescent="0.45">
      <c r="A39" s="144">
        <v>8</v>
      </c>
      <c r="B39" s="96"/>
      <c r="C39" s="79"/>
      <c r="E39" s="95"/>
      <c r="F39" s="79"/>
      <c r="G39" s="89"/>
      <c r="H39" s="94"/>
      <c r="I39" s="79"/>
      <c r="J39" s="145"/>
      <c r="K39" s="159"/>
    </row>
    <row r="40" spans="1:12" ht="18.5" x14ac:dyDescent="0.45">
      <c r="A40" s="144">
        <v>9</v>
      </c>
      <c r="B40" s="96"/>
      <c r="C40" s="79"/>
      <c r="E40" s="95"/>
      <c r="F40" s="79"/>
      <c r="G40" s="89"/>
      <c r="H40" s="94"/>
      <c r="I40" s="79"/>
      <c r="J40" s="145"/>
      <c r="K40" s="159"/>
    </row>
    <row r="41" spans="1:12" ht="18.5" x14ac:dyDescent="0.45">
      <c r="A41" s="144">
        <v>10</v>
      </c>
      <c r="B41" s="96"/>
      <c r="C41" s="79"/>
      <c r="E41" s="95"/>
      <c r="F41" s="79"/>
      <c r="G41" s="89"/>
      <c r="H41" s="94"/>
      <c r="I41" s="79"/>
      <c r="J41" s="145"/>
      <c r="K41" s="159"/>
    </row>
    <row r="42" spans="1:12" ht="18.5" x14ac:dyDescent="0.45">
      <c r="A42" s="144"/>
      <c r="B42" s="87" t="s">
        <v>116</v>
      </c>
      <c r="C42" s="99" t="s">
        <v>8</v>
      </c>
      <c r="D42" s="90">
        <f>SUM(D32:D41)</f>
        <v>7</v>
      </c>
      <c r="E42" s="95"/>
      <c r="F42" s="99" t="s">
        <v>8</v>
      </c>
      <c r="G42" s="90">
        <f>SUM(G32:G41)</f>
        <v>7</v>
      </c>
      <c r="H42" s="94"/>
      <c r="I42" s="99" t="s">
        <v>8</v>
      </c>
      <c r="J42" s="150">
        <f>SUM(J32:J41)</f>
        <v>7</v>
      </c>
      <c r="K42" s="159"/>
    </row>
    <row r="43" spans="1:12" ht="18.5" x14ac:dyDescent="0.45">
      <c r="A43" s="144"/>
      <c r="B43" s="87" t="s">
        <v>117</v>
      </c>
      <c r="C43" s="99" t="s">
        <v>12</v>
      </c>
      <c r="D43" s="90">
        <f>COUNT(D32:D41)</f>
        <v>7</v>
      </c>
      <c r="E43" s="95"/>
      <c r="F43" s="99" t="s">
        <v>12</v>
      </c>
      <c r="G43" s="90">
        <f>COUNT(G32:G41)</f>
        <v>7</v>
      </c>
      <c r="H43" s="94"/>
      <c r="I43" s="99" t="s">
        <v>12</v>
      </c>
      <c r="J43" s="150">
        <f>COUNT(J32:J41)</f>
        <v>7</v>
      </c>
      <c r="K43" s="159"/>
    </row>
    <row r="44" spans="1:12" ht="18.5" x14ac:dyDescent="0.35">
      <c r="A44" s="144"/>
      <c r="B44" s="87"/>
      <c r="C44" s="88"/>
      <c r="D44" s="91"/>
      <c r="E44" s="95"/>
      <c r="F44" s="88"/>
      <c r="G44" s="91"/>
      <c r="H44" s="94"/>
      <c r="I44" s="88"/>
      <c r="J44" s="151"/>
      <c r="K44" s="159"/>
    </row>
    <row r="45" spans="1:12" ht="18.5" x14ac:dyDescent="0.45">
      <c r="A45" s="161"/>
      <c r="B45" s="82"/>
      <c r="E45" s="95"/>
      <c r="G45" s="89"/>
      <c r="H45" s="94"/>
      <c r="J45" s="145"/>
      <c r="K45" s="159"/>
    </row>
    <row r="46" spans="1:12" ht="23.5" x14ac:dyDescent="0.55000000000000004">
      <c r="A46" s="164" t="s">
        <v>94</v>
      </c>
      <c r="B46" s="172"/>
      <c r="C46" s="166"/>
      <c r="D46" s="167"/>
      <c r="E46" s="166"/>
      <c r="F46" s="166"/>
      <c r="G46" s="167"/>
      <c r="H46" s="166"/>
      <c r="I46" s="166"/>
      <c r="J46" s="168"/>
      <c r="K46" s="159"/>
    </row>
    <row r="47" spans="1:12" ht="43.5" x14ac:dyDescent="0.45">
      <c r="A47" s="144">
        <v>1</v>
      </c>
      <c r="B47" s="96"/>
      <c r="C47" s="163" t="s">
        <v>874</v>
      </c>
      <c r="D47" s="89">
        <v>1</v>
      </c>
      <c r="E47" s="95"/>
      <c r="F47" s="163" t="s">
        <v>875</v>
      </c>
      <c r="G47" s="89">
        <v>1</v>
      </c>
      <c r="H47" s="94"/>
      <c r="I47" s="163" t="s">
        <v>875</v>
      </c>
      <c r="J47" s="89">
        <v>1</v>
      </c>
      <c r="K47" s="159"/>
    </row>
    <row r="48" spans="1:12" ht="29" x14ac:dyDescent="0.45">
      <c r="A48" s="144">
        <v>2</v>
      </c>
      <c r="B48" s="96"/>
      <c r="C48" s="163" t="s">
        <v>876</v>
      </c>
      <c r="D48" s="89">
        <v>1</v>
      </c>
      <c r="E48" s="95"/>
      <c r="F48" s="163" t="s">
        <v>877</v>
      </c>
      <c r="G48" s="89">
        <v>1</v>
      </c>
      <c r="H48" s="94"/>
      <c r="I48" s="163" t="s">
        <v>877</v>
      </c>
      <c r="J48" s="89">
        <v>1</v>
      </c>
      <c r="K48" s="159"/>
    </row>
    <row r="49" spans="1:11" ht="43.5" x14ac:dyDescent="0.45">
      <c r="A49" s="144">
        <v>3</v>
      </c>
      <c r="B49" s="96"/>
      <c r="C49" s="163" t="s">
        <v>878</v>
      </c>
      <c r="D49" s="89">
        <v>1</v>
      </c>
      <c r="E49" s="95"/>
      <c r="F49" s="163" t="s">
        <v>879</v>
      </c>
      <c r="G49" s="89">
        <v>1</v>
      </c>
      <c r="H49" s="94"/>
      <c r="I49" s="163" t="s">
        <v>879</v>
      </c>
      <c r="J49" s="89">
        <v>1</v>
      </c>
      <c r="K49" s="159"/>
    </row>
    <row r="50" spans="1:11" ht="29" x14ac:dyDescent="0.45">
      <c r="A50" s="144">
        <v>4</v>
      </c>
      <c r="B50" s="96"/>
      <c r="C50" s="163" t="s">
        <v>880</v>
      </c>
      <c r="D50" s="89">
        <v>1</v>
      </c>
      <c r="E50" s="95"/>
      <c r="F50" s="163" t="s">
        <v>881</v>
      </c>
      <c r="G50" s="89">
        <v>1</v>
      </c>
      <c r="H50" s="94"/>
      <c r="I50" s="163" t="s">
        <v>881</v>
      </c>
      <c r="J50" s="89">
        <v>1</v>
      </c>
      <c r="K50" s="159"/>
    </row>
    <row r="51" spans="1:11" ht="43.5" x14ac:dyDescent="0.45">
      <c r="A51" s="144">
        <v>5</v>
      </c>
      <c r="B51" s="96"/>
      <c r="C51" s="163" t="s">
        <v>882</v>
      </c>
      <c r="D51" s="89">
        <v>1</v>
      </c>
      <c r="E51" s="95"/>
      <c r="F51" s="163" t="s">
        <v>883</v>
      </c>
      <c r="G51" s="89">
        <v>1</v>
      </c>
      <c r="H51" s="94"/>
      <c r="I51" s="163" t="s">
        <v>883</v>
      </c>
      <c r="J51" s="89">
        <v>1</v>
      </c>
      <c r="K51" s="159"/>
    </row>
    <row r="52" spans="1:11" ht="29" x14ac:dyDescent="0.45">
      <c r="A52" s="144">
        <v>6</v>
      </c>
      <c r="B52" s="96"/>
      <c r="C52" s="163" t="s">
        <v>884</v>
      </c>
      <c r="D52" s="89">
        <v>1</v>
      </c>
      <c r="E52" s="95"/>
      <c r="F52" s="163" t="s">
        <v>885</v>
      </c>
      <c r="G52" s="89">
        <v>1</v>
      </c>
      <c r="H52" s="94"/>
      <c r="I52" s="163" t="s">
        <v>885</v>
      </c>
      <c r="J52" s="89">
        <v>1</v>
      </c>
      <c r="K52" s="159"/>
    </row>
    <row r="53" spans="1:11" ht="18.5" x14ac:dyDescent="0.45">
      <c r="A53" s="144">
        <v>9</v>
      </c>
      <c r="B53" s="96"/>
      <c r="C53" s="79"/>
      <c r="E53" s="95"/>
      <c r="F53" s="79"/>
      <c r="G53" s="89"/>
      <c r="H53" s="94"/>
      <c r="I53" s="79"/>
      <c r="J53" s="145"/>
      <c r="K53" s="159"/>
    </row>
    <row r="54" spans="1:11" ht="18.5" x14ac:dyDescent="0.45">
      <c r="A54" s="144">
        <v>10</v>
      </c>
      <c r="B54" s="96"/>
      <c r="C54" s="79"/>
      <c r="E54" s="95"/>
      <c r="F54" s="79"/>
      <c r="G54" s="89"/>
      <c r="H54" s="94"/>
      <c r="I54" s="79"/>
      <c r="J54" s="145"/>
      <c r="K54" s="159"/>
    </row>
    <row r="55" spans="1:11" ht="18.5" x14ac:dyDescent="0.45">
      <c r="A55" s="144">
        <v>11</v>
      </c>
      <c r="B55" s="96"/>
      <c r="C55" s="79"/>
      <c r="E55" s="95"/>
      <c r="F55" s="79"/>
      <c r="G55" s="89"/>
      <c r="H55" s="94"/>
      <c r="I55" s="79"/>
      <c r="J55" s="145"/>
      <c r="K55" s="159"/>
    </row>
    <row r="56" spans="1:11" ht="18.5" x14ac:dyDescent="0.45">
      <c r="A56" s="144"/>
      <c r="B56" s="87" t="s">
        <v>116</v>
      </c>
      <c r="C56" s="99" t="s">
        <v>8</v>
      </c>
      <c r="D56" s="90">
        <f>SUM(D47:D55)</f>
        <v>6</v>
      </c>
      <c r="E56" s="95"/>
      <c r="F56" s="99" t="s">
        <v>8</v>
      </c>
      <c r="G56" s="90">
        <f>SUM(G47:G55)</f>
        <v>6</v>
      </c>
      <c r="H56" s="94"/>
      <c r="I56" s="99" t="s">
        <v>8</v>
      </c>
      <c r="J56" s="150">
        <f>SUM(J47:J55)</f>
        <v>6</v>
      </c>
      <c r="K56" s="159"/>
    </row>
    <row r="57" spans="1:11" ht="18.5" x14ac:dyDescent="0.45">
      <c r="A57" s="144"/>
      <c r="B57" s="87" t="s">
        <v>117</v>
      </c>
      <c r="C57" s="99" t="s">
        <v>12</v>
      </c>
      <c r="D57" s="90">
        <f>COUNT(D47:D55)</f>
        <v>6</v>
      </c>
      <c r="E57" s="95"/>
      <c r="F57" s="99" t="s">
        <v>12</v>
      </c>
      <c r="G57" s="90">
        <f>COUNT(G47:G55)</f>
        <v>6</v>
      </c>
      <c r="H57" s="94"/>
      <c r="I57" s="99" t="s">
        <v>12</v>
      </c>
      <c r="J57" s="150">
        <f>COUNT(J47:J55)</f>
        <v>6</v>
      </c>
      <c r="K57" s="159"/>
    </row>
    <row r="58" spans="1:11" ht="18.5" x14ac:dyDescent="0.35">
      <c r="A58" s="144"/>
      <c r="B58" s="87"/>
      <c r="C58" s="88"/>
      <c r="D58" s="91"/>
      <c r="E58" s="95"/>
      <c r="F58" s="88"/>
      <c r="G58" s="91"/>
      <c r="H58" s="94"/>
      <c r="I58" s="88"/>
      <c r="J58" s="151"/>
      <c r="K58" s="159"/>
    </row>
    <row r="59" spans="1:11" ht="18.5" x14ac:dyDescent="0.45">
      <c r="A59" s="161"/>
      <c r="B59" s="82"/>
      <c r="E59" s="95"/>
      <c r="G59" s="89"/>
      <c r="H59" s="94"/>
      <c r="J59" s="145"/>
      <c r="K59" s="159"/>
    </row>
    <row r="60" spans="1:11" ht="23.5" x14ac:dyDescent="0.55000000000000004">
      <c r="A60" s="164" t="s">
        <v>95</v>
      </c>
      <c r="B60" s="172"/>
      <c r="C60" s="166"/>
      <c r="D60" s="167"/>
      <c r="E60" s="166"/>
      <c r="F60" s="166"/>
      <c r="G60" s="167"/>
      <c r="H60" s="166"/>
      <c r="I60" s="166"/>
      <c r="J60" s="168"/>
      <c r="K60" s="159"/>
    </row>
    <row r="61" spans="1:11" ht="29" x14ac:dyDescent="0.45">
      <c r="A61" s="144">
        <v>1</v>
      </c>
      <c r="B61" s="96"/>
      <c r="C61" s="163" t="s">
        <v>886</v>
      </c>
      <c r="D61" s="89">
        <v>1</v>
      </c>
      <c r="E61" s="95"/>
      <c r="F61" s="163" t="s">
        <v>887</v>
      </c>
      <c r="G61" s="89">
        <v>1</v>
      </c>
      <c r="H61" s="94"/>
      <c r="I61" s="163" t="s">
        <v>887</v>
      </c>
      <c r="J61" s="145">
        <v>1</v>
      </c>
      <c r="K61" s="159"/>
    </row>
    <row r="62" spans="1:11" ht="29" x14ac:dyDescent="0.45">
      <c r="A62" s="144">
        <v>2</v>
      </c>
      <c r="B62" s="96"/>
      <c r="C62" s="163" t="s">
        <v>888</v>
      </c>
      <c r="D62" s="89">
        <v>1</v>
      </c>
      <c r="E62" s="95"/>
      <c r="F62" s="163" t="s">
        <v>889</v>
      </c>
      <c r="G62" s="89">
        <v>1</v>
      </c>
      <c r="H62" s="94"/>
      <c r="I62" s="163" t="s">
        <v>889</v>
      </c>
      <c r="J62" s="145">
        <v>1</v>
      </c>
      <c r="K62" s="159"/>
    </row>
    <row r="63" spans="1:11" ht="29" x14ac:dyDescent="0.45">
      <c r="A63" s="144">
        <v>3</v>
      </c>
      <c r="B63" s="96"/>
      <c r="C63" s="163" t="s">
        <v>890</v>
      </c>
      <c r="D63" s="89">
        <v>1</v>
      </c>
      <c r="E63" s="95"/>
      <c r="F63" s="163" t="s">
        <v>891</v>
      </c>
      <c r="G63" s="89">
        <v>1</v>
      </c>
      <c r="H63" s="94"/>
      <c r="I63" s="163" t="s">
        <v>891</v>
      </c>
      <c r="J63" s="145">
        <v>1</v>
      </c>
      <c r="K63" s="159"/>
    </row>
    <row r="64" spans="1:11" ht="29" x14ac:dyDescent="0.45">
      <c r="A64" s="144">
        <v>4</v>
      </c>
      <c r="B64" s="96"/>
      <c r="C64" s="163" t="s">
        <v>892</v>
      </c>
      <c r="D64" s="89">
        <v>1</v>
      </c>
      <c r="E64" s="95"/>
      <c r="F64" s="163" t="s">
        <v>893</v>
      </c>
      <c r="G64" s="89">
        <v>1</v>
      </c>
      <c r="H64" s="94"/>
      <c r="I64" s="163" t="s">
        <v>893</v>
      </c>
      <c r="J64" s="145">
        <v>1</v>
      </c>
      <c r="K64" s="159"/>
    </row>
    <row r="65" spans="1:12" ht="18.5" x14ac:dyDescent="0.45">
      <c r="A65" s="144">
        <v>5</v>
      </c>
      <c r="B65" s="96"/>
      <c r="C65" s="79"/>
      <c r="E65" s="95"/>
      <c r="F65" s="79"/>
      <c r="G65" s="89"/>
      <c r="H65" s="94"/>
      <c r="I65" s="79"/>
      <c r="J65" s="145"/>
      <c r="K65" s="159"/>
    </row>
    <row r="66" spans="1:12" ht="18.5" x14ac:dyDescent="0.45">
      <c r="A66" s="144">
        <v>6</v>
      </c>
      <c r="B66" s="96"/>
      <c r="C66" s="79"/>
      <c r="E66" s="95"/>
      <c r="F66" s="79"/>
      <c r="G66" s="89"/>
      <c r="H66" s="94"/>
      <c r="I66" s="79"/>
      <c r="J66" s="145"/>
      <c r="K66" s="159"/>
    </row>
    <row r="67" spans="1:12" ht="18.5" x14ac:dyDescent="0.45">
      <c r="A67" s="144">
        <v>7</v>
      </c>
      <c r="B67" s="96"/>
      <c r="C67" s="79"/>
      <c r="E67" s="95"/>
      <c r="F67" s="79"/>
      <c r="G67" s="89"/>
      <c r="H67" s="94"/>
      <c r="I67" s="79"/>
      <c r="J67" s="145"/>
      <c r="K67" s="159"/>
    </row>
    <row r="68" spans="1:12" ht="18.5" x14ac:dyDescent="0.45">
      <c r="A68" s="144"/>
      <c r="B68" s="87" t="s">
        <v>116</v>
      </c>
      <c r="C68" s="99" t="s">
        <v>8</v>
      </c>
      <c r="D68" s="90">
        <f>SUM(D61:D67)</f>
        <v>4</v>
      </c>
      <c r="E68" s="95"/>
      <c r="F68" s="99" t="s">
        <v>8</v>
      </c>
      <c r="G68" s="90">
        <f>SUM(G61:G67)</f>
        <v>4</v>
      </c>
      <c r="H68" s="94"/>
      <c r="I68" s="99" t="s">
        <v>8</v>
      </c>
      <c r="J68" s="150">
        <f>SUM(J61:J67)</f>
        <v>4</v>
      </c>
      <c r="K68" s="159"/>
    </row>
    <row r="69" spans="1:12" ht="18.5" x14ac:dyDescent="0.45">
      <c r="A69" s="144"/>
      <c r="B69" s="87" t="s">
        <v>117</v>
      </c>
      <c r="C69" s="99" t="s">
        <v>12</v>
      </c>
      <c r="D69" s="90">
        <f>COUNT(D61:D67)</f>
        <v>4</v>
      </c>
      <c r="E69" s="95"/>
      <c r="F69" s="99" t="s">
        <v>12</v>
      </c>
      <c r="G69" s="90">
        <f>COUNT(G61:G67)</f>
        <v>4</v>
      </c>
      <c r="H69" s="94"/>
      <c r="I69" s="99" t="s">
        <v>12</v>
      </c>
      <c r="J69" s="150">
        <f>COUNT(J61:J67)</f>
        <v>4</v>
      </c>
      <c r="K69" s="159"/>
    </row>
    <row r="70" spans="1:12" ht="18.5" x14ac:dyDescent="0.35">
      <c r="A70" s="144"/>
      <c r="B70" s="87"/>
      <c r="C70" s="88"/>
      <c r="D70" s="91"/>
      <c r="E70" s="95"/>
      <c r="F70" s="88"/>
      <c r="G70" s="91"/>
      <c r="H70" s="94"/>
      <c r="I70" s="88"/>
      <c r="J70" s="151"/>
      <c r="K70" s="159"/>
    </row>
    <row r="71" spans="1:12" ht="18.5" x14ac:dyDescent="0.45">
      <c r="A71" s="161"/>
      <c r="B71" s="82"/>
      <c r="E71" s="95"/>
      <c r="G71" s="89"/>
      <c r="H71" s="94"/>
      <c r="J71" s="145"/>
      <c r="K71" s="159"/>
    </row>
    <row r="72" spans="1:12" ht="23.5" x14ac:dyDescent="0.55000000000000004">
      <c r="A72" s="164" t="s">
        <v>96</v>
      </c>
      <c r="B72" s="172"/>
      <c r="C72" s="166"/>
      <c r="D72" s="167"/>
      <c r="E72" s="166"/>
      <c r="F72" s="166"/>
      <c r="G72" s="167"/>
      <c r="H72" s="166"/>
      <c r="I72" s="166"/>
      <c r="J72" s="168"/>
      <c r="K72" s="159"/>
    </row>
    <row r="73" spans="1:12" ht="29" x14ac:dyDescent="0.45">
      <c r="A73" s="144">
        <v>1</v>
      </c>
      <c r="B73" s="96"/>
      <c r="C73" s="163" t="s">
        <v>894</v>
      </c>
      <c r="D73" s="145">
        <v>1</v>
      </c>
      <c r="E73" s="95"/>
      <c r="F73" s="163" t="s">
        <v>895</v>
      </c>
      <c r="G73" s="145">
        <v>1</v>
      </c>
      <c r="H73" s="94"/>
      <c r="I73" s="163" t="s">
        <v>895</v>
      </c>
      <c r="J73" s="145">
        <v>1</v>
      </c>
      <c r="K73" s="159"/>
    </row>
    <row r="74" spans="1:12" ht="29" x14ac:dyDescent="0.45">
      <c r="A74" s="144">
        <v>2</v>
      </c>
      <c r="B74" s="96"/>
      <c r="C74" s="163" t="s">
        <v>896</v>
      </c>
      <c r="D74" s="145">
        <v>1</v>
      </c>
      <c r="E74" s="95"/>
      <c r="F74" s="163" t="s">
        <v>897</v>
      </c>
      <c r="G74" s="145">
        <v>1</v>
      </c>
      <c r="H74" s="94"/>
      <c r="I74" s="163" t="s">
        <v>897</v>
      </c>
      <c r="J74" s="145">
        <v>1</v>
      </c>
      <c r="K74" s="159"/>
    </row>
    <row r="75" spans="1:12" ht="29" x14ac:dyDescent="0.45">
      <c r="A75" s="144"/>
      <c r="B75" s="96"/>
      <c r="C75" s="163" t="s">
        <v>898</v>
      </c>
      <c r="D75" s="145">
        <v>1</v>
      </c>
      <c r="E75" s="95"/>
      <c r="F75" s="163" t="s">
        <v>899</v>
      </c>
      <c r="G75" s="145">
        <v>1</v>
      </c>
      <c r="H75" s="94"/>
      <c r="I75" s="163" t="s">
        <v>899</v>
      </c>
      <c r="J75" s="145">
        <v>1</v>
      </c>
      <c r="K75" s="159"/>
    </row>
    <row r="76" spans="1:12" ht="29" x14ac:dyDescent="0.45">
      <c r="A76" s="144"/>
      <c r="B76" s="96"/>
      <c r="C76" s="163" t="s">
        <v>900</v>
      </c>
      <c r="D76" s="145">
        <v>1</v>
      </c>
      <c r="E76" s="95"/>
      <c r="F76" s="163" t="s">
        <v>901</v>
      </c>
      <c r="G76" s="145">
        <v>1</v>
      </c>
      <c r="H76" s="94"/>
      <c r="I76" s="163" t="s">
        <v>901</v>
      </c>
      <c r="J76" s="145">
        <v>1</v>
      </c>
      <c r="K76" s="159"/>
    </row>
    <row r="77" spans="1:12" ht="29" x14ac:dyDescent="0.45">
      <c r="A77" s="144"/>
      <c r="B77" s="96"/>
      <c r="C77" s="163" t="s">
        <v>902</v>
      </c>
      <c r="D77" s="145">
        <v>1</v>
      </c>
      <c r="E77" s="95"/>
      <c r="F77" s="163" t="s">
        <v>903</v>
      </c>
      <c r="G77" s="145">
        <v>1</v>
      </c>
      <c r="H77" s="94"/>
      <c r="I77" s="163" t="s">
        <v>903</v>
      </c>
      <c r="J77" s="145">
        <v>1</v>
      </c>
      <c r="K77" s="159"/>
    </row>
    <row r="78" spans="1:12" ht="18.5" x14ac:dyDescent="0.45">
      <c r="A78" s="144">
        <v>4</v>
      </c>
      <c r="B78" s="96"/>
      <c r="C78" s="79"/>
      <c r="E78" s="95"/>
      <c r="F78" s="79"/>
      <c r="G78" s="89"/>
      <c r="H78" s="94"/>
      <c r="I78" s="79"/>
      <c r="J78" s="145"/>
      <c r="K78" s="159"/>
    </row>
    <row r="79" spans="1:12" ht="18.5" x14ac:dyDescent="0.45">
      <c r="A79" s="144">
        <v>5</v>
      </c>
      <c r="B79" s="96"/>
      <c r="C79" s="79"/>
      <c r="E79" s="95"/>
      <c r="F79" s="79"/>
      <c r="G79" s="89"/>
      <c r="H79" s="94"/>
      <c r="I79" s="79"/>
      <c r="J79" s="145"/>
      <c r="K79" s="159"/>
      <c r="L79" s="116"/>
    </row>
    <row r="80" spans="1:12" ht="18.5" x14ac:dyDescent="0.45">
      <c r="A80" s="144">
        <v>6</v>
      </c>
      <c r="B80" s="96"/>
      <c r="C80" s="79"/>
      <c r="E80" s="95"/>
      <c r="F80" s="79"/>
      <c r="G80" s="89"/>
      <c r="H80" s="94"/>
      <c r="I80" s="79"/>
      <c r="J80" s="145"/>
      <c r="K80" s="159"/>
      <c r="L80" s="116"/>
    </row>
    <row r="81" spans="1:11" ht="18.5" x14ac:dyDescent="0.45">
      <c r="A81" s="144"/>
      <c r="B81" s="87" t="s">
        <v>116</v>
      </c>
      <c r="C81" s="99" t="s">
        <v>8</v>
      </c>
      <c r="D81" s="90">
        <f>SUM(D73:D80)</f>
        <v>5</v>
      </c>
      <c r="E81" s="95"/>
      <c r="F81" s="99" t="s">
        <v>8</v>
      </c>
      <c r="G81" s="90">
        <f>SUM(G73:G80)</f>
        <v>5</v>
      </c>
      <c r="H81" s="94"/>
      <c r="I81" s="99" t="s">
        <v>8</v>
      </c>
      <c r="J81" s="150">
        <f>SUM(J73:J80)</f>
        <v>5</v>
      </c>
      <c r="K81" s="159"/>
    </row>
    <row r="82" spans="1:11" ht="18.5" x14ac:dyDescent="0.45">
      <c r="A82" s="144"/>
      <c r="B82" s="87" t="s">
        <v>117</v>
      </c>
      <c r="C82" s="99" t="s">
        <v>12</v>
      </c>
      <c r="D82" s="90">
        <f>COUNT(D73:D80)</f>
        <v>5</v>
      </c>
      <c r="E82" s="95"/>
      <c r="F82" s="99" t="s">
        <v>12</v>
      </c>
      <c r="G82" s="90">
        <f>COUNT(G73:G80)</f>
        <v>5</v>
      </c>
      <c r="H82" s="94"/>
      <c r="I82" s="99" t="s">
        <v>12</v>
      </c>
      <c r="J82" s="150">
        <f>COUNT(J73:J80)</f>
        <v>5</v>
      </c>
      <c r="K82" s="159"/>
    </row>
    <row r="83" spans="1:11" ht="18.5" x14ac:dyDescent="0.35">
      <c r="A83" s="144"/>
      <c r="B83" s="87"/>
      <c r="C83" s="88"/>
      <c r="D83" s="91"/>
      <c r="E83" s="95"/>
      <c r="F83" s="88"/>
      <c r="G83" s="91"/>
      <c r="H83" s="94"/>
      <c r="I83" s="88"/>
      <c r="J83" s="151"/>
      <c r="K83" s="159"/>
    </row>
    <row r="84" spans="1:11" ht="18.5" x14ac:dyDescent="0.45">
      <c r="A84" s="161"/>
      <c r="B84" s="82"/>
      <c r="E84" s="95"/>
      <c r="G84" s="89"/>
      <c r="H84" s="94"/>
      <c r="J84" s="145"/>
      <c r="K84" s="132"/>
    </row>
    <row r="85" spans="1:11" ht="23.5" x14ac:dyDescent="0.55000000000000004">
      <c r="A85" s="164" t="s">
        <v>97</v>
      </c>
      <c r="B85" s="172"/>
      <c r="C85" s="166"/>
      <c r="D85" s="167"/>
      <c r="E85" s="166"/>
      <c r="F85" s="166"/>
      <c r="G85" s="167"/>
      <c r="H85" s="166"/>
      <c r="I85" s="166"/>
      <c r="J85" s="168"/>
      <c r="K85" s="132"/>
    </row>
    <row r="86" spans="1:11" ht="29" x14ac:dyDescent="0.45">
      <c r="A86" s="144">
        <v>1</v>
      </c>
      <c r="B86" s="96"/>
      <c r="C86" s="163" t="s">
        <v>904</v>
      </c>
      <c r="D86" s="145">
        <v>1</v>
      </c>
      <c r="E86" s="95"/>
      <c r="F86" s="163" t="s">
        <v>905</v>
      </c>
      <c r="G86" s="145">
        <v>1</v>
      </c>
      <c r="H86" s="94"/>
      <c r="I86" s="163" t="s">
        <v>905</v>
      </c>
      <c r="J86" s="145">
        <v>1</v>
      </c>
      <c r="K86" s="132"/>
    </row>
    <row r="87" spans="1:11" ht="29" x14ac:dyDescent="0.45">
      <c r="A87" s="144">
        <v>2</v>
      </c>
      <c r="B87" s="96"/>
      <c r="C87" s="163" t="s">
        <v>906</v>
      </c>
      <c r="D87" s="145">
        <v>1</v>
      </c>
      <c r="E87" s="95"/>
      <c r="F87" s="163" t="s">
        <v>907</v>
      </c>
      <c r="G87" s="145">
        <v>1</v>
      </c>
      <c r="H87" s="94"/>
      <c r="I87" s="163" t="s">
        <v>907</v>
      </c>
      <c r="J87" s="145">
        <v>1</v>
      </c>
      <c r="K87" s="132"/>
    </row>
    <row r="88" spans="1:11" ht="29" x14ac:dyDescent="0.45">
      <c r="A88" s="144">
        <v>3</v>
      </c>
      <c r="B88" s="96"/>
      <c r="C88" s="163" t="s">
        <v>908</v>
      </c>
      <c r="D88" s="145">
        <v>1</v>
      </c>
      <c r="E88" s="95"/>
      <c r="F88" s="163" t="s">
        <v>909</v>
      </c>
      <c r="G88" s="145">
        <v>1</v>
      </c>
      <c r="H88" s="94"/>
      <c r="I88" s="163" t="s">
        <v>909</v>
      </c>
      <c r="J88" s="145">
        <v>1</v>
      </c>
      <c r="K88" s="132"/>
    </row>
    <row r="89" spans="1:11" ht="29" x14ac:dyDescent="0.45">
      <c r="A89" s="144">
        <v>4</v>
      </c>
      <c r="B89" s="96"/>
      <c r="C89" s="163" t="s">
        <v>910</v>
      </c>
      <c r="D89" s="145">
        <v>1</v>
      </c>
      <c r="E89" s="95"/>
      <c r="F89" s="163" t="s">
        <v>911</v>
      </c>
      <c r="G89" s="145">
        <v>1</v>
      </c>
      <c r="H89" s="94"/>
      <c r="I89" s="163" t="s">
        <v>911</v>
      </c>
      <c r="J89" s="145">
        <v>1</v>
      </c>
      <c r="K89" s="132"/>
    </row>
    <row r="90" spans="1:11" ht="29" x14ac:dyDescent="0.45">
      <c r="A90" s="144">
        <v>5</v>
      </c>
      <c r="B90" s="96"/>
      <c r="C90" s="163" t="s">
        <v>912</v>
      </c>
      <c r="D90" s="145">
        <v>1</v>
      </c>
      <c r="E90" s="95"/>
      <c r="F90" s="163" t="s">
        <v>912</v>
      </c>
      <c r="G90" s="145">
        <v>1</v>
      </c>
      <c r="H90" s="94"/>
      <c r="I90" s="163" t="s">
        <v>912</v>
      </c>
      <c r="J90" s="145">
        <v>1</v>
      </c>
      <c r="K90" s="132"/>
    </row>
    <row r="91" spans="1:11" ht="29" x14ac:dyDescent="0.45">
      <c r="A91" s="144">
        <v>6</v>
      </c>
      <c r="B91" s="96"/>
      <c r="C91" s="163" t="s">
        <v>913</v>
      </c>
      <c r="D91" s="145">
        <v>1</v>
      </c>
      <c r="E91" s="95"/>
      <c r="F91" s="163" t="s">
        <v>914</v>
      </c>
      <c r="G91" s="145">
        <v>1</v>
      </c>
      <c r="H91" s="94"/>
      <c r="I91" s="163" t="s">
        <v>914</v>
      </c>
      <c r="J91" s="145">
        <v>1</v>
      </c>
      <c r="K91" s="132"/>
    </row>
    <row r="92" spans="1:11" ht="29" x14ac:dyDescent="0.45">
      <c r="A92" s="144">
        <v>7</v>
      </c>
      <c r="B92" s="96"/>
      <c r="C92" s="163" t="s">
        <v>915</v>
      </c>
      <c r="D92" s="145">
        <v>1</v>
      </c>
      <c r="E92" s="95"/>
      <c r="F92" s="163" t="s">
        <v>916</v>
      </c>
      <c r="G92" s="145">
        <v>1</v>
      </c>
      <c r="H92" s="94"/>
      <c r="I92" s="163" t="s">
        <v>916</v>
      </c>
      <c r="J92" s="145">
        <v>1</v>
      </c>
      <c r="K92" s="132"/>
    </row>
    <row r="93" spans="1:11" ht="29" x14ac:dyDescent="0.45">
      <c r="A93" s="144">
        <v>8</v>
      </c>
      <c r="B93" s="96"/>
      <c r="C93" s="163" t="s">
        <v>917</v>
      </c>
      <c r="D93" s="89">
        <v>1</v>
      </c>
      <c r="E93" s="95"/>
      <c r="F93" s="163" t="s">
        <v>917</v>
      </c>
      <c r="G93" s="89">
        <v>1</v>
      </c>
      <c r="H93" s="94"/>
      <c r="I93" s="163" t="s">
        <v>917</v>
      </c>
      <c r="J93" s="145">
        <v>1</v>
      </c>
      <c r="K93" s="132"/>
    </row>
    <row r="94" spans="1:11" ht="18.5" x14ac:dyDescent="0.45">
      <c r="A94" s="144">
        <v>9</v>
      </c>
      <c r="B94" s="96"/>
      <c r="C94" s="79"/>
      <c r="E94" s="95"/>
      <c r="F94" s="79"/>
      <c r="G94" s="89"/>
      <c r="H94" s="94"/>
      <c r="I94" s="79"/>
      <c r="J94" s="145"/>
      <c r="K94" s="132"/>
    </row>
    <row r="95" spans="1:11" ht="18.5" x14ac:dyDescent="0.45">
      <c r="A95" s="144">
        <v>10</v>
      </c>
      <c r="B95" s="96"/>
      <c r="C95" s="79"/>
      <c r="E95" s="95"/>
      <c r="F95" s="79"/>
      <c r="G95" s="89"/>
      <c r="H95" s="94"/>
      <c r="I95" s="79"/>
      <c r="J95" s="145"/>
      <c r="K95" s="132"/>
    </row>
    <row r="96" spans="1:11" ht="18.5" x14ac:dyDescent="0.45">
      <c r="A96" s="144">
        <v>11</v>
      </c>
      <c r="B96" s="96"/>
      <c r="C96" s="79"/>
      <c r="E96" s="95"/>
      <c r="F96" s="79"/>
      <c r="G96" s="89"/>
      <c r="H96" s="94"/>
      <c r="I96" s="79"/>
      <c r="J96" s="145"/>
      <c r="K96" s="132"/>
    </row>
    <row r="97" spans="1:11" ht="18.5" x14ac:dyDescent="0.45">
      <c r="A97" s="144"/>
      <c r="B97" s="87" t="s">
        <v>116</v>
      </c>
      <c r="C97" s="99" t="s">
        <v>8</v>
      </c>
      <c r="D97" s="90">
        <f>SUM(D86:D96)</f>
        <v>8</v>
      </c>
      <c r="E97" s="95"/>
      <c r="F97" s="99" t="s">
        <v>8</v>
      </c>
      <c r="G97" s="90">
        <f>SUM(G86:G96)</f>
        <v>8</v>
      </c>
      <c r="H97" s="94"/>
      <c r="I97" s="99" t="s">
        <v>8</v>
      </c>
      <c r="J97" s="150">
        <f>SUM(J86:J96)</f>
        <v>8</v>
      </c>
      <c r="K97" s="132"/>
    </row>
    <row r="98" spans="1:11" ht="18.5" x14ac:dyDescent="0.45">
      <c r="A98" s="144"/>
      <c r="B98" s="87" t="s">
        <v>117</v>
      </c>
      <c r="C98" s="99" t="s">
        <v>12</v>
      </c>
      <c r="D98" s="90">
        <f>COUNT(D86:D96)</f>
        <v>8</v>
      </c>
      <c r="E98" s="95"/>
      <c r="F98" s="99" t="s">
        <v>12</v>
      </c>
      <c r="G98" s="90">
        <f>COUNT(G86:G96)</f>
        <v>8</v>
      </c>
      <c r="H98" s="94"/>
      <c r="I98" s="99" t="s">
        <v>12</v>
      </c>
      <c r="J98" s="150">
        <f>COUNT(J86:J96)</f>
        <v>8</v>
      </c>
      <c r="K98" s="132"/>
    </row>
    <row r="99" spans="1:11" ht="18.5" x14ac:dyDescent="0.35">
      <c r="A99" s="144"/>
      <c r="B99" s="87"/>
      <c r="C99" s="88"/>
      <c r="D99" s="91"/>
      <c r="E99" s="95"/>
      <c r="F99" s="88"/>
      <c r="G99" s="91"/>
      <c r="H99" s="94"/>
      <c r="I99" s="88"/>
      <c r="J99" s="151"/>
      <c r="K99" s="132"/>
    </row>
    <row r="100" spans="1:11" ht="18.5" x14ac:dyDescent="0.45">
      <c r="A100" s="161"/>
      <c r="B100" s="82"/>
      <c r="E100" s="95"/>
      <c r="G100" s="89"/>
      <c r="H100" s="94"/>
      <c r="J100" s="145"/>
      <c r="K100" s="132"/>
    </row>
    <row r="101" spans="1:11" ht="23.5" x14ac:dyDescent="0.55000000000000004">
      <c r="A101" s="164" t="s">
        <v>64</v>
      </c>
      <c r="B101" s="172"/>
      <c r="C101" s="166"/>
      <c r="D101" s="167"/>
      <c r="E101" s="166"/>
      <c r="F101" s="166"/>
      <c r="G101" s="167"/>
      <c r="H101" s="166"/>
      <c r="I101" s="166"/>
      <c r="J101" s="168"/>
      <c r="K101" s="132"/>
    </row>
    <row r="102" spans="1:11" ht="18.5" x14ac:dyDescent="0.45">
      <c r="A102" s="144">
        <v>1</v>
      </c>
      <c r="B102" s="96"/>
      <c r="C102" s="79"/>
      <c r="E102" s="95"/>
      <c r="F102" s="79"/>
      <c r="G102" s="89"/>
      <c r="H102" s="94"/>
      <c r="I102" s="79"/>
      <c r="J102" s="145"/>
      <c r="K102" s="132"/>
    </row>
    <row r="103" spans="1:11" ht="18.5" x14ac:dyDescent="0.45">
      <c r="A103" s="144">
        <v>2</v>
      </c>
      <c r="B103" s="96"/>
      <c r="C103" s="79"/>
      <c r="E103" s="95"/>
      <c r="F103" s="79"/>
      <c r="G103" s="89"/>
      <c r="H103" s="94"/>
      <c r="I103" s="79"/>
      <c r="J103" s="145"/>
      <c r="K103" s="132"/>
    </row>
    <row r="104" spans="1:11" ht="18.5" x14ac:dyDescent="0.45">
      <c r="A104" s="144">
        <v>3</v>
      </c>
      <c r="B104" s="96"/>
      <c r="C104" s="79"/>
      <c r="E104" s="95"/>
      <c r="F104" s="79"/>
      <c r="G104" s="89"/>
      <c r="H104" s="94"/>
      <c r="I104" s="79"/>
      <c r="J104" s="145"/>
      <c r="K104" s="132"/>
    </row>
    <row r="105" spans="1:11" ht="18.5" x14ac:dyDescent="0.45">
      <c r="A105" s="144">
        <v>4</v>
      </c>
      <c r="B105" s="96"/>
      <c r="C105" s="79"/>
      <c r="E105" s="95"/>
      <c r="F105" s="79"/>
      <c r="G105" s="89"/>
      <c r="H105" s="94"/>
      <c r="I105" s="79"/>
      <c r="J105" s="145"/>
      <c r="K105" s="132"/>
    </row>
    <row r="106" spans="1:11" ht="18.5" x14ac:dyDescent="0.45">
      <c r="A106" s="144">
        <v>5</v>
      </c>
      <c r="B106" s="96"/>
      <c r="C106" s="79"/>
      <c r="E106" s="95"/>
      <c r="F106" s="79"/>
      <c r="G106" s="89"/>
      <c r="H106" s="94"/>
      <c r="I106" s="79"/>
      <c r="J106" s="145"/>
      <c r="K106" s="132"/>
    </row>
    <row r="107" spans="1:11" ht="18.5" x14ac:dyDescent="0.45">
      <c r="A107" s="144">
        <v>6</v>
      </c>
      <c r="B107" s="96"/>
      <c r="C107" s="79"/>
      <c r="E107" s="95"/>
      <c r="F107" s="79"/>
      <c r="G107" s="89"/>
      <c r="H107" s="94"/>
      <c r="I107" s="79"/>
      <c r="J107" s="145"/>
      <c r="K107" s="132"/>
    </row>
    <row r="108" spans="1:11" ht="18.5" x14ac:dyDescent="0.45">
      <c r="A108" s="144"/>
      <c r="B108" s="87" t="s">
        <v>116</v>
      </c>
      <c r="C108" s="99" t="s">
        <v>8</v>
      </c>
      <c r="D108" s="90">
        <f>SUM(D102:D107)</f>
        <v>0</v>
      </c>
      <c r="E108" s="95"/>
      <c r="F108" s="99" t="s">
        <v>8</v>
      </c>
      <c r="G108" s="90">
        <f>SUM(G102:G107)</f>
        <v>0</v>
      </c>
      <c r="H108" s="94"/>
      <c r="I108" s="99" t="s">
        <v>8</v>
      </c>
      <c r="J108" s="150">
        <f>SUM(J102:J107)</f>
        <v>0</v>
      </c>
      <c r="K108" s="132"/>
    </row>
    <row r="109" spans="1:11" ht="18.5" x14ac:dyDescent="0.45">
      <c r="A109" s="144"/>
      <c r="B109" s="87" t="s">
        <v>117</v>
      </c>
      <c r="C109" s="99" t="s">
        <v>12</v>
      </c>
      <c r="D109" s="90">
        <f>COUNT(D102:D107)</f>
        <v>0</v>
      </c>
      <c r="E109" s="95"/>
      <c r="F109" s="99" t="s">
        <v>12</v>
      </c>
      <c r="G109" s="90">
        <f>COUNT(G102:G107)</f>
        <v>0</v>
      </c>
      <c r="H109" s="94"/>
      <c r="I109" s="99" t="s">
        <v>12</v>
      </c>
      <c r="J109" s="150">
        <f>COUNT(J102:J107)</f>
        <v>0</v>
      </c>
      <c r="K109" s="132"/>
    </row>
    <row r="110" spans="1:11" ht="18.5" x14ac:dyDescent="0.35">
      <c r="A110" s="144"/>
      <c r="B110" s="87"/>
      <c r="C110" s="88"/>
      <c r="D110" s="91"/>
      <c r="E110" s="95"/>
      <c r="F110" s="88"/>
      <c r="G110" s="91"/>
      <c r="H110" s="94"/>
      <c r="I110" s="88"/>
      <c r="J110" s="151"/>
      <c r="K110" s="132"/>
    </row>
    <row r="111" spans="1:11" ht="18.5" x14ac:dyDescent="0.45">
      <c r="A111" s="161"/>
      <c r="B111" s="82"/>
      <c r="E111" s="95"/>
      <c r="G111" s="89"/>
      <c r="H111" s="94"/>
      <c r="J111" s="145"/>
      <c r="K111" s="132"/>
    </row>
    <row r="112" spans="1:11" ht="23.5" x14ac:dyDescent="0.55000000000000004">
      <c r="A112" s="164" t="s">
        <v>64</v>
      </c>
      <c r="B112" s="172"/>
      <c r="C112" s="166"/>
      <c r="D112" s="167"/>
      <c r="E112" s="166"/>
      <c r="F112" s="166"/>
      <c r="G112" s="167"/>
      <c r="H112" s="166"/>
      <c r="I112" s="166"/>
      <c r="J112" s="168"/>
      <c r="K112" s="132"/>
    </row>
    <row r="113" spans="1:11" ht="18.5" x14ac:dyDescent="0.45">
      <c r="A113" s="144">
        <v>1</v>
      </c>
      <c r="B113" s="96"/>
      <c r="C113" s="79"/>
      <c r="E113" s="95"/>
      <c r="F113" s="79"/>
      <c r="G113" s="89"/>
      <c r="H113" s="94"/>
      <c r="I113" s="79"/>
      <c r="J113" s="145"/>
      <c r="K113" s="132"/>
    </row>
    <row r="114" spans="1:11" ht="18.5" x14ac:dyDescent="0.45">
      <c r="A114" s="144">
        <v>2</v>
      </c>
      <c r="B114" s="96"/>
      <c r="C114" s="79"/>
      <c r="E114" s="95"/>
      <c r="F114" s="79"/>
      <c r="G114" s="89"/>
      <c r="H114" s="94"/>
      <c r="I114" s="79"/>
      <c r="J114" s="145"/>
      <c r="K114" s="132"/>
    </row>
    <row r="115" spans="1:11" ht="18.5" x14ac:dyDescent="0.45">
      <c r="A115" s="144">
        <v>3</v>
      </c>
      <c r="B115" s="96"/>
      <c r="C115" s="79"/>
      <c r="E115" s="95"/>
      <c r="F115" s="79"/>
      <c r="G115" s="89"/>
      <c r="H115" s="94"/>
      <c r="I115" s="79"/>
      <c r="J115" s="145"/>
      <c r="K115" s="132"/>
    </row>
    <row r="116" spans="1:11" ht="18.5" x14ac:dyDescent="0.45">
      <c r="A116" s="144">
        <v>4</v>
      </c>
      <c r="B116" s="96"/>
      <c r="C116" s="79"/>
      <c r="E116" s="95"/>
      <c r="F116" s="79"/>
      <c r="G116" s="89"/>
      <c r="H116" s="94"/>
      <c r="I116" s="79"/>
      <c r="J116" s="145"/>
      <c r="K116" s="132"/>
    </row>
    <row r="117" spans="1:11" ht="18.5" x14ac:dyDescent="0.45">
      <c r="A117" s="144">
        <v>5</v>
      </c>
      <c r="B117" s="96"/>
      <c r="C117" s="79"/>
      <c r="E117" s="95"/>
      <c r="F117" s="79"/>
      <c r="G117" s="89"/>
      <c r="H117" s="94"/>
      <c r="I117" s="79"/>
      <c r="J117" s="145"/>
      <c r="K117" s="132"/>
    </row>
    <row r="118" spans="1:11" ht="18.5" x14ac:dyDescent="0.45">
      <c r="A118" s="144">
        <v>6</v>
      </c>
      <c r="B118" s="96"/>
      <c r="C118" s="79"/>
      <c r="E118" s="95"/>
      <c r="F118" s="79"/>
      <c r="G118" s="89"/>
      <c r="H118" s="94"/>
      <c r="I118" s="79"/>
      <c r="J118" s="145"/>
      <c r="K118" s="132"/>
    </row>
    <row r="119" spans="1:11" ht="18.5" x14ac:dyDescent="0.45">
      <c r="A119" s="144"/>
      <c r="B119" s="87" t="s">
        <v>116</v>
      </c>
      <c r="C119" s="99" t="s">
        <v>8</v>
      </c>
      <c r="D119" s="90">
        <f>SUM(D113:D118)</f>
        <v>0</v>
      </c>
      <c r="E119" s="95"/>
      <c r="F119" s="99" t="s">
        <v>8</v>
      </c>
      <c r="G119" s="90">
        <f>SUM(G113:G118)</f>
        <v>0</v>
      </c>
      <c r="H119" s="94"/>
      <c r="I119" s="99" t="s">
        <v>8</v>
      </c>
      <c r="J119" s="150">
        <f>SUM(J113:J118)</f>
        <v>0</v>
      </c>
      <c r="K119" s="132"/>
    </row>
    <row r="120" spans="1:11" ht="18.5" x14ac:dyDescent="0.45">
      <c r="A120" s="144"/>
      <c r="B120" s="87" t="s">
        <v>117</v>
      </c>
      <c r="C120" s="99" t="s">
        <v>12</v>
      </c>
      <c r="D120" s="90">
        <f>COUNT(D113:D118)</f>
        <v>0</v>
      </c>
      <c r="E120" s="95"/>
      <c r="F120" s="99" t="s">
        <v>12</v>
      </c>
      <c r="G120" s="90">
        <f>COUNT(G113:G118)</f>
        <v>0</v>
      </c>
      <c r="H120" s="94"/>
      <c r="I120" s="99" t="s">
        <v>12</v>
      </c>
      <c r="J120" s="150">
        <f>COUNT(J113:J118)</f>
        <v>0</v>
      </c>
      <c r="K120" s="132"/>
    </row>
    <row r="121" spans="1:11" ht="18.5" x14ac:dyDescent="0.35">
      <c r="A121" s="144"/>
      <c r="B121" s="87"/>
      <c r="C121" s="88"/>
      <c r="D121" s="91"/>
      <c r="E121" s="95"/>
      <c r="F121" s="88"/>
      <c r="G121" s="91"/>
      <c r="H121" s="94"/>
      <c r="I121" s="88"/>
      <c r="J121" s="151"/>
      <c r="K121" s="132"/>
    </row>
    <row r="122" spans="1:11" ht="18.5" x14ac:dyDescent="0.45">
      <c r="A122" s="161"/>
      <c r="B122" s="82"/>
      <c r="E122" s="95"/>
      <c r="G122" s="89"/>
      <c r="H122" s="94"/>
      <c r="J122" s="145"/>
      <c r="K122" s="132"/>
    </row>
  </sheetData>
  <conditionalFormatting sqref="C5:C10">
    <cfRule type="expression" dxfId="41" priority="44">
      <formula>($A5="C")</formula>
    </cfRule>
  </conditionalFormatting>
  <conditionalFormatting sqref="C5:C10">
    <cfRule type="expression" dxfId="40" priority="43">
      <formula>($A5="T")</formula>
    </cfRule>
  </conditionalFormatting>
  <conditionalFormatting sqref="F5:F10">
    <cfRule type="expression" dxfId="39" priority="42">
      <formula>($A5="C")</formula>
    </cfRule>
  </conditionalFormatting>
  <conditionalFormatting sqref="F5:F10">
    <cfRule type="expression" dxfId="38" priority="41">
      <formula>($A5="T")</formula>
    </cfRule>
  </conditionalFormatting>
  <conditionalFormatting sqref="I5:I10">
    <cfRule type="expression" dxfId="37" priority="40">
      <formula>($A5="C")</formula>
    </cfRule>
  </conditionalFormatting>
  <conditionalFormatting sqref="I5:I10">
    <cfRule type="expression" dxfId="36" priority="39">
      <formula>($A5="T")</formula>
    </cfRule>
  </conditionalFormatting>
  <conditionalFormatting sqref="C19:C23">
    <cfRule type="expression" dxfId="35" priority="38">
      <formula>($A19="C")</formula>
    </cfRule>
  </conditionalFormatting>
  <conditionalFormatting sqref="C19:C23">
    <cfRule type="expression" dxfId="34" priority="37">
      <formula>($A19="T")</formula>
    </cfRule>
  </conditionalFormatting>
  <conditionalFormatting sqref="F19:F23">
    <cfRule type="expression" dxfId="33" priority="36">
      <formula>($A19="C")</formula>
    </cfRule>
  </conditionalFormatting>
  <conditionalFormatting sqref="F19:F23">
    <cfRule type="expression" dxfId="32" priority="35">
      <formula>($A19="T")</formula>
    </cfRule>
  </conditionalFormatting>
  <conditionalFormatting sqref="I19:I23">
    <cfRule type="expression" dxfId="31" priority="34">
      <formula>($A19="C")</formula>
    </cfRule>
  </conditionalFormatting>
  <conditionalFormatting sqref="I19:I23">
    <cfRule type="expression" dxfId="30" priority="33">
      <formula>($A19="T")</formula>
    </cfRule>
  </conditionalFormatting>
  <conditionalFormatting sqref="C32:C38">
    <cfRule type="expression" dxfId="29" priority="32">
      <formula>($A32="C")</formula>
    </cfRule>
  </conditionalFormatting>
  <conditionalFormatting sqref="C32:C38">
    <cfRule type="expression" dxfId="28" priority="31">
      <formula>($A32="T")</formula>
    </cfRule>
  </conditionalFormatting>
  <conditionalFormatting sqref="F32:F38">
    <cfRule type="expression" dxfId="27" priority="30">
      <formula>($A32="C")</formula>
    </cfRule>
  </conditionalFormatting>
  <conditionalFormatting sqref="F32:F38">
    <cfRule type="expression" dxfId="26" priority="29">
      <formula>($A32="T")</formula>
    </cfRule>
  </conditionalFormatting>
  <conditionalFormatting sqref="I32:I38">
    <cfRule type="expression" dxfId="25" priority="28">
      <formula>($A32="C")</formula>
    </cfRule>
  </conditionalFormatting>
  <conditionalFormatting sqref="I32:I38">
    <cfRule type="expression" dxfId="24" priority="27">
      <formula>($A32="T")</formula>
    </cfRule>
  </conditionalFormatting>
  <conditionalFormatting sqref="C47:C52">
    <cfRule type="expression" dxfId="23" priority="26">
      <formula>($A47="C")</formula>
    </cfRule>
  </conditionalFormatting>
  <conditionalFormatting sqref="C47:C52">
    <cfRule type="expression" dxfId="22" priority="25">
      <formula>($A47="T")</formula>
    </cfRule>
  </conditionalFormatting>
  <conditionalFormatting sqref="F47:F52">
    <cfRule type="expression" dxfId="21" priority="24">
      <formula>($A47="C")</formula>
    </cfRule>
  </conditionalFormatting>
  <conditionalFormatting sqref="F47:F52">
    <cfRule type="expression" dxfId="20" priority="23">
      <formula>($A47="T")</formula>
    </cfRule>
  </conditionalFormatting>
  <conditionalFormatting sqref="I47:I52">
    <cfRule type="expression" dxfId="19" priority="22">
      <formula>($A47="C")</formula>
    </cfRule>
  </conditionalFormatting>
  <conditionalFormatting sqref="I47:I52">
    <cfRule type="expression" dxfId="18" priority="21">
      <formula>($A47="T")</formula>
    </cfRule>
  </conditionalFormatting>
  <conditionalFormatting sqref="C61:C64">
    <cfRule type="expression" dxfId="17" priority="20">
      <formula>($A61="C")</formula>
    </cfRule>
  </conditionalFormatting>
  <conditionalFormatting sqref="C61:C64">
    <cfRule type="expression" dxfId="16" priority="19">
      <formula>($A61="T")</formula>
    </cfRule>
  </conditionalFormatting>
  <conditionalFormatting sqref="F61:F64">
    <cfRule type="expression" dxfId="15" priority="18">
      <formula>($A61="C")</formula>
    </cfRule>
  </conditionalFormatting>
  <conditionalFormatting sqref="F61:F64">
    <cfRule type="expression" dxfId="14" priority="17">
      <formula>($A61="T")</formula>
    </cfRule>
  </conditionalFormatting>
  <conditionalFormatting sqref="I61:I64">
    <cfRule type="expression" dxfId="13" priority="16">
      <formula>($A61="C")</formula>
    </cfRule>
  </conditionalFormatting>
  <conditionalFormatting sqref="I61:I64">
    <cfRule type="expression" dxfId="12" priority="15">
      <formula>($A61="T")</formula>
    </cfRule>
  </conditionalFormatting>
  <conditionalFormatting sqref="C73:C77">
    <cfRule type="expression" dxfId="11" priority="14">
      <formula>($A73="C")</formula>
    </cfRule>
  </conditionalFormatting>
  <conditionalFormatting sqref="C73:C77">
    <cfRule type="expression" dxfId="10" priority="13">
      <formula>($A73="T")</formula>
    </cfRule>
  </conditionalFormatting>
  <conditionalFormatting sqref="I73:I77">
    <cfRule type="expression" dxfId="9" priority="8">
      <formula>($A73="C")</formula>
    </cfRule>
  </conditionalFormatting>
  <conditionalFormatting sqref="I73:I77">
    <cfRule type="expression" dxfId="8" priority="7">
      <formula>($A73="T")</formula>
    </cfRule>
  </conditionalFormatting>
  <conditionalFormatting sqref="F73:F77">
    <cfRule type="expression" dxfId="7" priority="10">
      <formula>($A73="C")</formula>
    </cfRule>
  </conditionalFormatting>
  <conditionalFormatting sqref="F73:F77">
    <cfRule type="expression" dxfId="6" priority="9">
      <formula>($A73="T")</formula>
    </cfRule>
  </conditionalFormatting>
  <conditionalFormatting sqref="C86:C93">
    <cfRule type="expression" dxfId="5" priority="6">
      <formula>($A86="C")</formula>
    </cfRule>
  </conditionalFormatting>
  <conditionalFormatting sqref="C86:C93">
    <cfRule type="expression" dxfId="4" priority="5">
      <formula>($A86="T")</formula>
    </cfRule>
  </conditionalFormatting>
  <conditionalFormatting sqref="F86:F93">
    <cfRule type="expression" dxfId="3" priority="4">
      <formula>($A86="C")</formula>
    </cfRule>
  </conditionalFormatting>
  <conditionalFormatting sqref="F86:F93">
    <cfRule type="expression" dxfId="2" priority="3">
      <formula>($A86="T")</formula>
    </cfRule>
  </conditionalFormatting>
  <conditionalFormatting sqref="I86:I93">
    <cfRule type="expression" dxfId="1" priority="2">
      <formula>($A86="C")</formula>
    </cfRule>
  </conditionalFormatting>
  <conditionalFormatting sqref="I86:I93">
    <cfRule type="expression" dxfId="0" priority="1">
      <formula>($A86="T")</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SAMPLE</vt:lpstr>
      <vt:lpstr>Calculation Method</vt:lpstr>
      <vt:lpstr>Maturity-Index</vt:lpstr>
      <vt:lpstr>DESIGN Questions</vt:lpstr>
      <vt:lpstr>TEST Questions</vt:lpstr>
      <vt:lpstr>PRODUCTION Questions</vt:lpstr>
      <vt:lpstr>LOGISTICS Questions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Kessler</dc:creator>
  <cp:keywords/>
  <dc:description/>
  <cp:lastModifiedBy>ejk</cp:lastModifiedBy>
  <cp:revision/>
  <dcterms:created xsi:type="dcterms:W3CDTF">2021-04-22T15:02:33Z</dcterms:created>
  <dcterms:modified xsi:type="dcterms:W3CDTF">2022-02-26T03:17:22Z</dcterms:modified>
  <cp:category/>
  <cp:contentStatus/>
</cp:coreProperties>
</file>